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y\m\"/>
    </mc:Choice>
  </mc:AlternateContent>
  <bookViews>
    <workbookView xWindow="150" yWindow="105" windowWidth="14400" windowHeight="9225"/>
  </bookViews>
  <sheets>
    <sheet name="YOLLUK BİLDİRİMİ" sheetId="11" r:id="rId1"/>
    <sheet name="ÖDEME EMRİ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DemandLoad">TRUE</definedName>
    <definedName name="_Kod1">#REF!</definedName>
    <definedName name="_Kod2">#REF!</definedName>
    <definedName name="_Kod3">#REF!</definedName>
    <definedName name="_Kod4">#REF!</definedName>
    <definedName name="_Kod5">#REF!</definedName>
    <definedName name="_Kod6">#REF!</definedName>
    <definedName name="_Kod7">#REF!</definedName>
    <definedName name="_Kod8">#REF!</definedName>
    <definedName name="_Son101">[0]!_Son101</definedName>
    <definedName name="_Son112">[0]!_Son112</definedName>
    <definedName name="_Son113">[0]!_Son113</definedName>
    <definedName name="_wqp006">#REF!</definedName>
    <definedName name="A12365895">#REF!</definedName>
    <definedName name="A12546987">#REF!</definedName>
    <definedName name="A12569874">#REF!</definedName>
    <definedName name="Adı">[1]MükellefBilgisi!$C$3:$C$352</definedName>
    <definedName name="AdıSoyadı">#REF!</definedName>
    <definedName name="Alacak1">[2]GİrişSayfası!$N$4</definedName>
    <definedName name="Alacak10">[2]GİrişSayfası!$W$4</definedName>
    <definedName name="Alacak11">[2]GİrişSayfası!$X$4</definedName>
    <definedName name="Alacak12">[2]GİrişSayfası!$Y$4</definedName>
    <definedName name="Alacak13">[2]GİrişSayfası!$Z$4</definedName>
    <definedName name="Alacak14">[2]GİrişSayfası!$AA$4</definedName>
    <definedName name="Alacak15">[2]GİrişSayfası!$AB$4</definedName>
    <definedName name="Alacak16">[2]GİrişSayfası!$AC$4</definedName>
    <definedName name="Alacak17">[2]GİrişSayfası!$AD$4</definedName>
    <definedName name="Alacak18">[2]GİrişSayfası!$AE$4</definedName>
    <definedName name="Alacak19">[2]GİrişSayfası!$AF$4</definedName>
    <definedName name="Alacak2">[2]GİrişSayfası!$O$4</definedName>
    <definedName name="Alacak20">[2]GİrişSayfası!$AG$4</definedName>
    <definedName name="Alacak21">[2]GİrişSayfası!$AH$4</definedName>
    <definedName name="Alacak22">[2]GİrişSayfası!$AI$4</definedName>
    <definedName name="Alacak23">[2]GİrişSayfası!$AK$4</definedName>
    <definedName name="Alacak3">[2]GİrişSayfası!$P$4</definedName>
    <definedName name="Alacak4">[2]GİrişSayfası!$Q$4</definedName>
    <definedName name="Alacak5">[2]GİrişSayfası!$R$4</definedName>
    <definedName name="Alacak6">[2]GİrişSayfası!$S$4</definedName>
    <definedName name="Alacak7">[2]GİrişSayfası!$T$4</definedName>
    <definedName name="Alacak8">[2]GİrişSayfası!$U$4</definedName>
    <definedName name="Alacak9">[2]GİrişSayfası!$V$4</definedName>
    <definedName name="AlacakT1">[2]GİrişSayfası!$N$3</definedName>
    <definedName name="AlacakT10">[2]GİrişSayfası!$W$3</definedName>
    <definedName name="AlacakT11">[2]GİrişSayfası!$X$3</definedName>
    <definedName name="AlacakT12">[2]GİrişSayfası!$Y$3</definedName>
    <definedName name="AlacakT13">[2]GİrişSayfası!$Z$3</definedName>
    <definedName name="AlacakT14">[2]GİrişSayfası!$AA$3</definedName>
    <definedName name="AlacakT15">[2]GİrişSayfası!$AB$3</definedName>
    <definedName name="AlacakT16">[2]GİrişSayfası!$AC$3</definedName>
    <definedName name="AlacakT17">[2]GİrişSayfası!$AD$3</definedName>
    <definedName name="AlacakT18">[2]GİrişSayfası!$AE$3</definedName>
    <definedName name="AlacakT19">[2]GİrişSayfası!$AF$3</definedName>
    <definedName name="AlacakT2">[2]GİrişSayfası!$O$3</definedName>
    <definedName name="AlacakT20">[2]GİrişSayfası!$AG$3</definedName>
    <definedName name="AlacakT21">[2]GİrişSayfası!$AH$3</definedName>
    <definedName name="AlacakT22">[2]GİrişSayfası!$AI$3</definedName>
    <definedName name="AlacakT23">[2]GİrişSayfası!$AK$3</definedName>
    <definedName name="AlacakT3">[2]GİrişSayfası!$P$3</definedName>
    <definedName name="AlacakT4">[2]GİrişSayfası!$Q$3</definedName>
    <definedName name="AlacakT5">[2]GİrişSayfası!$R$3</definedName>
    <definedName name="AlacakT6">[2]GİrişSayfası!$S$3</definedName>
    <definedName name="AlacakT7">[2]GİrişSayfası!$T$3</definedName>
    <definedName name="AlacakT8">[2]GİrişSayfası!$U$3</definedName>
    <definedName name="AlacakT9">[2]GİrişSayfası!$V$3</definedName>
    <definedName name="ASG_UCRT">#REF!</definedName>
    <definedName name="AtamaTarihi">#REF!</definedName>
    <definedName name="AtamaYılı">#REF!</definedName>
    <definedName name="ay">#REF!</definedName>
    <definedName name="AylıkDerece">#REF!</definedName>
    <definedName name="BankaŞb">#REF!</definedName>
    <definedName name="BankaŞb1">'[3]Fatura Girişi'!$C$14</definedName>
    <definedName name="BankaŞubeKodu">'[4]Sabit Bilgi Girişi'!$C$9</definedName>
    <definedName name="Bilbank">[0]!Bilbank</definedName>
    <definedName name="Bilbank1">[0]!Bilbank1</definedName>
    <definedName name="Birim">[5]Onay!$E$7</definedName>
    <definedName name="Birimi">#REF!</definedName>
    <definedName name="BirimKodu">'[4]Sabit Bilgi Girişi'!$C$8</definedName>
    <definedName name="Borç1">[2]GİrişSayfası!$H$4</definedName>
    <definedName name="Borç2">[2]GİrişSayfası!$I$4</definedName>
    <definedName name="Borç3">[2]GİrişSayfası!$J$4</definedName>
    <definedName name="Borç4">[2]GİrişSayfası!$K$4</definedName>
    <definedName name="Borç5">[2]GİrişSayfası!$L$4</definedName>
    <definedName name="BorçT1">[2]GİrişSayfası!$H$3</definedName>
    <definedName name="BorçT2">[2]GİrişSayfası!$I$3</definedName>
    <definedName name="BorçT3">[2]GİrişSayfası!$J$3</definedName>
    <definedName name="BorçT4">[2]GİrişSayfası!$K$3</definedName>
    <definedName name="BorçT5">[2]GİrişSayfası!$L$3</definedName>
    <definedName name="DaireKodu">'[4]Sabit Bilgi Girişi'!$C$7</definedName>
    <definedName name="Dairesi">#REF!</definedName>
    <definedName name="DENE">'[6]tahakkuk müzekkeresi_1'!#REF!</definedName>
    <definedName name="Derece">#REF!</definedName>
    <definedName name="Doğrulama1">#REF!</definedName>
    <definedName name="Doğrulama2">#REF!</definedName>
    <definedName name="Doğrulama3">#REF!</definedName>
    <definedName name="Düzenleyenadı">'[2]Kullanıcı Bilgileri'!$C$7</definedName>
    <definedName name="Düzenleyengörevi">'[2]Kullanıcı Bilgileri'!$C$8</definedName>
    <definedName name="EsasDeğer">#REF!</definedName>
    <definedName name="Ezcane">[0]!Ezcane</definedName>
    <definedName name="Faiz">#REF!</definedName>
    <definedName name="FaizGünü">#REF!</definedName>
    <definedName name="Fatura">[0]!Fatura</definedName>
    <definedName name="Fatura1">[0]!Fatura1</definedName>
    <definedName name="Fihrist">[0]!Fihrist</definedName>
    <definedName name="FirmaAdı">'[5]Fatura Girişi'!$C$5</definedName>
    <definedName name="FirmaAdı2">'[5]Fatura Girişi'!$C$6</definedName>
    <definedName name="fonksiyonel1">[2]Kurumsal!$G$5:$G$24</definedName>
    <definedName name="fonksiyonel2">[2]Kurumsal!$H$5:$H$24</definedName>
    <definedName name="fonksiyonel3">[2]Kurumsal!$I$5:$I$24</definedName>
    <definedName name="Fonksiyonel4">[2]Kurumsal!$J$5:$J$24</definedName>
    <definedName name="genelbütçe">[0]!genelbütçe</definedName>
    <definedName name="GenelToplam">'YOLLUK BİLDİRİMİ'!$AS$21</definedName>
    <definedName name="Gerçekleştiriciadı">#REF!</definedName>
    <definedName name="Gerçekleştiricigörevi">#REF!</definedName>
    <definedName name="Gös14">#REF!</definedName>
    <definedName name="Gös3000Üstü">#REF!</definedName>
    <definedName name="Gös515">#REF!</definedName>
    <definedName name="Gösterge">#REF!</definedName>
    <definedName name="GöstergeAçılımı">#REF!</definedName>
    <definedName name="gün">#REF!</definedName>
    <definedName name="Günay">#REF!</definedName>
    <definedName name="Gündelik">#REF!</definedName>
    <definedName name="GündelikKodu">#REF!</definedName>
    <definedName name="GÜndelikler">#REF!</definedName>
    <definedName name="GündelikSıra">#REF!</definedName>
    <definedName name="HarcamaYetkilisiadı">#REF!</definedName>
    <definedName name="Harcamayetkilisigörevi">#REF!</definedName>
    <definedName name="HesapNo">#REF!</definedName>
    <definedName name="HizYeri">'[4]Sabit Bilgi Girişi'!$D$5</definedName>
    <definedName name="İlgiliHast1">[7]İçmal!$C$4</definedName>
    <definedName name="İlgiliHast2">[7]İçmal!$C$5</definedName>
    <definedName name="istem112">[0]!istem112</definedName>
    <definedName name="istem113">[0]!istem113</definedName>
    <definedName name="İtaAdı">[1]GenelSabit!$C$7</definedName>
    <definedName name="İtaGörev">'[8]Fatura Girişi'!$D$19</definedName>
    <definedName name="İtaGörevi">[1]GenelSabit!$C$8</definedName>
    <definedName name="J48788777">#REF!</definedName>
    <definedName name="K54687954">#REF!</definedName>
    <definedName name="K56987458">#REF!</definedName>
    <definedName name="KAYIT">[0]!KAYIT</definedName>
    <definedName name="KayıtlıKurum">#REF!</definedName>
    <definedName name="kıdem_süresi_ay">'[9]Bilgi Girişi 1'!#REF!</definedName>
    <definedName name="kıdem_süresi_toplam">'[9]Bilgi Girişi 1'!#REF!</definedName>
    <definedName name="kıdem_süresi_yıl">'[9]Bilgi Girişi 1'!#REF!</definedName>
    <definedName name="Kıyaslama">#REF!</definedName>
    <definedName name="kira_kesintisi">'[9]Bilgi Girişi 1'!#REF!</definedName>
    <definedName name="KKodu1">'[2]Kullanıcı Bilgileri'!$C$4</definedName>
    <definedName name="KKodu2">'[2]Kullanıcı Bilgileri'!$D$4</definedName>
    <definedName name="Kkodu3">'[2]Kullanıcı Bilgileri'!$E$4</definedName>
    <definedName name="Km">#REF!</definedName>
    <definedName name="Konu">[5]Nakit!$I$5</definedName>
    <definedName name="KurumAdı">[1]GenelSabit!$C$4</definedName>
    <definedName name="kurumsal1">[2]Kurumsal!$C$5:$C$24</definedName>
    <definedName name="kurumsal2">[2]Kurumsal!$D$5:$D$24</definedName>
    <definedName name="kurumsal3">[2]Kurumsal!$E$5:$E$24</definedName>
    <definedName name="kurumsal4">[2]Kurumsal!$F$5:$F$24</definedName>
    <definedName name="kurumsalseçim">[2]GİrişSayfası!$A$1</definedName>
    <definedName name="Kurumsalsıra">[2]Kurumsal!$A$5:$A$24</definedName>
    <definedName name="Kurumu">#REF!</definedName>
    <definedName name="lojman_tazminat_tutarı">'[9]Bilgi Girişi 1'!#REF!</definedName>
    <definedName name="makam_tazminat_puanı">'[9]Bilgi Girişi 1'!#REF!</definedName>
    <definedName name="mali_sorumluluk_zammı_puanı">'[9]Bilgi Girişi 1'!#REF!</definedName>
    <definedName name="maliyet">[0]!maliyet</definedName>
    <definedName name="medeni_hali">'[9]Bilgi Girişi 1'!#REF!</definedName>
    <definedName name="memur_sıra_kodu">'[9]Bilgi Girişi 1'!#REF!</definedName>
    <definedName name="MEMUR_SIRA_NO_UZUNLUK">'[9]Bilgi Girişi 1'!#REF!</definedName>
    <definedName name="memuriyet_sicil_no">'[9]Bilgi Girişi 1'!#REF!</definedName>
    <definedName name="memuriyete_ilk_başlama_tarihi">'[9]Bilgi Girişi 1'!#REF!</definedName>
    <definedName name="MENÜ">[0]!MENÜ</definedName>
    <definedName name="Modül3.Bütçe">[0]!Modül3.Bütçe</definedName>
    <definedName name="Modül3.ödenek112">[0]!Modül3.ödenek112</definedName>
    <definedName name="Modül3.Sabit">[0]!Modül3.Sabit</definedName>
    <definedName name="Modül3.Tediye">[0]!Modül3.Tediye</definedName>
    <definedName name="MTPU_U">'[4]Seçim Formu 2'!#REF!</definedName>
    <definedName name="Muhasebeyetkilisi">#REF!</definedName>
    <definedName name="muhasebeyetkilisigörevi">#REF!</definedName>
    <definedName name="MuhBirimAdı">'[2]Kullanıcı Bilgileri'!$C$6</definedName>
    <definedName name="MuhBirimKodu">'[2]Kullanıcı Bilgileri'!$C$5</definedName>
    <definedName name="Mükellefseçim">[1]MükellefBilgisi!$L$2</definedName>
    <definedName name="Nereden">#REF!</definedName>
    <definedName name="Nereye">#REF!</definedName>
    <definedName name="Orantı">#REF!</definedName>
    <definedName name="oyak_kesintisi_kodu">'[9]Bilgi Girişi 1'!#REF!</definedName>
    <definedName name="ö101">[10]!ö101</definedName>
    <definedName name="ö112">[0]!ö112</definedName>
    <definedName name="ö113">[10]!ö113</definedName>
    <definedName name="öd_esas_ek_gösterge_puanı">'[9]Bilgi Girişi 1'!#REF!</definedName>
    <definedName name="ödeistem">[0]!ödeistem</definedName>
    <definedName name="ödemeye_esas_derece">'[9]Bilgi Girişi 1'!#REF!</definedName>
    <definedName name="ödemeye_esas_kademe">'[9]Bilgi Girişi 1'!#REF!</definedName>
    <definedName name="öğrenim_durumu">'[9]Bilgi Girişi 1'!#REF!</definedName>
    <definedName name="özel_hizmet_tazminat_oranı">'[9]Bilgi Girişi 1'!#REF!</definedName>
    <definedName name="özel_sigorta_pirimi">'[9]Bilgi Girişi 1'!#REF!</definedName>
    <definedName name="P88785544">#REF!</definedName>
    <definedName name="P98658745">#REF!</definedName>
    <definedName name="PERS.">#REF!</definedName>
    <definedName name="Personel">[0]!Personel</definedName>
    <definedName name="PrgSeç">#REF!</definedName>
    <definedName name="Q58789855">#REF!</definedName>
    <definedName name="Q65879542">#REF!</definedName>
    <definedName name="raporlu_gün_sayısı">'[9]Bilgi Girişi 1'!#REF!</definedName>
    <definedName name="sabit">[0]!sabit</definedName>
    <definedName name="sakatlık_vergi_indirim_kartı">'[9]Bilgi Girişi 1'!#REF!</definedName>
    <definedName name="saymanlık">#REF!</definedName>
    <definedName name="saymanlık_kodu">'[9]Bilgi Girişi 1'!#REF!</definedName>
    <definedName name="SAYMANLIK_KODU_UZUNLUK">'[9]Bilgi Girişi 1'!#REF!</definedName>
    <definedName name="SaymanlıkKodu">'[4]Sabit Bilgi Girişi'!$C$6</definedName>
    <definedName name="SeçilenPersonel">#REF!</definedName>
    <definedName name="Seçim">[11]ProgramBilgileri!$H$2</definedName>
    <definedName name="sıra_no">'[9]Bilgi Girişi 1'!#REF!</definedName>
    <definedName name="SıraNo">[1]MükellefBilgisi!$A$3:$A$351</definedName>
    <definedName name="Son">[12]İstatistik!#REF!</definedName>
    <definedName name="Songün">[1]GenelSabit!$B$100</definedName>
    <definedName name="SOYADI">#REF!</definedName>
    <definedName name="SSK_TABAN">#REF!</definedName>
    <definedName name="Şifreler">#REF!</definedName>
    <definedName name="şube_kodu">'[9]Bilgi Girişi 1'!#REF!</definedName>
    <definedName name="tabur_komutanı_taz_kodu">'[9]Bilgi Girişi 1'!#REF!</definedName>
    <definedName name="Tarih">[1]Faturagirişi!$G$14</definedName>
    <definedName name="tasarruf_kesintisi_durumu">'[9]Bilgi Girişi 1'!#REF!</definedName>
    <definedName name="tasarruf_teşvik_no">'[9]Bilgi Girişi 1'!#REF!</definedName>
    <definedName name="tayin_bedeli_kodu">'[9]Bilgi Girişi 1'!#REF!</definedName>
    <definedName name="Telefon">[1]MükellefBilgisi!$J$3:$J$352</definedName>
    <definedName name="toplam_vergi_matrahı">'[9]Bilgi Girişi 1'!#REF!</definedName>
    <definedName name="UCRET">#REF!</definedName>
    <definedName name="ünvan_rütbe_kodu">'[9]Bilgi Girişi 1'!#REF!</definedName>
    <definedName name="Ünvanı">#REF!</definedName>
    <definedName name="VD">[1]MükellefBilgisi!$E$3:$E$352</definedName>
    <definedName name="VergiNo">#REF!</definedName>
    <definedName name="VNo">[1]MükellefBilgisi!$F$3:$F$352</definedName>
    <definedName name="W66335569">#REF!</definedName>
    <definedName name="W789562243">#REF!</definedName>
    <definedName name="W84558789">#REF!</definedName>
    <definedName name="X23659877">#REF!</definedName>
    <definedName name="X25654587">#REF!</definedName>
    <definedName name="YakınAdı1">#REF!</definedName>
    <definedName name="YakınAdı2">#REF!</definedName>
    <definedName name="YakınAdı3">#REF!</definedName>
    <definedName name="YakınAdı4">#REF!</definedName>
    <definedName name="Yakınadı5">#REF!</definedName>
    <definedName name="Yakınadı6">#REF!</definedName>
    <definedName name="Yakınadı7">#REF!</definedName>
    <definedName name="Yakınadı8">#REF!</definedName>
    <definedName name="Yakınlık1">#REF!</definedName>
    <definedName name="Yakınlık2">#REF!</definedName>
    <definedName name="Yakınlık3">#REF!</definedName>
    <definedName name="Yakınlık4">#REF!</definedName>
    <definedName name="Yakınlık5">#REF!</definedName>
    <definedName name="Yakınlık6">#REF!</definedName>
    <definedName name="Yakınlık7">#REF!</definedName>
    <definedName name="Yakınlık8">#REF!</definedName>
    <definedName name="yardım_alan_cocuk_sayısı">'[9]Bilgi Girişi 1'!#REF!</definedName>
    <definedName name="_xlnm.Print_Area" localSheetId="0">'YOLLUK BİLDİRİMİ'!$A$3:$AY$33</definedName>
    <definedName name="YAZI">[0]!YAZI</definedName>
    <definedName name="YeniKurumlar">#REF!</definedName>
    <definedName name="YeniŞifre">#REF!</definedName>
    <definedName name="Yetkili">[1]MükellefBilgisi!$D$3:$D$352</definedName>
    <definedName name="yevmiye">'YOLLUK BİLDİRİMİ'!$E$9</definedName>
    <definedName name="Yıl">#REF!</definedName>
    <definedName name="Yolücreti">#REF!</definedName>
    <definedName name="yurt_dışı_kodu">'[9]Bilgi Girişi 1'!#REF!</definedName>
  </definedNames>
  <calcPr calcId="152511"/>
</workbook>
</file>

<file path=xl/calcChain.xml><?xml version="1.0" encoding="utf-8"?>
<calcChain xmlns="http://schemas.openxmlformats.org/spreadsheetml/2006/main">
  <c r="AB16" i="11" l="1"/>
  <c r="R16" i="11" l="1"/>
  <c r="AS17" i="11" l="1"/>
  <c r="AS16" i="11"/>
  <c r="R15" i="11"/>
  <c r="N15" i="11"/>
  <c r="AB15" i="11" l="1"/>
  <c r="AI15" i="11" l="1"/>
  <c r="AS15" i="11" s="1"/>
  <c r="F15" i="11" l="1"/>
  <c r="U4" i="9"/>
  <c r="X21" i="11"/>
  <c r="V27" i="11"/>
  <c r="AO27" i="11"/>
  <c r="AO31" i="11"/>
  <c r="C16" i="9"/>
  <c r="D16" i="9"/>
  <c r="E16" i="9"/>
  <c r="F16" i="9"/>
  <c r="G16" i="9"/>
  <c r="H16" i="9"/>
  <c r="I16" i="9"/>
  <c r="J16" i="9"/>
  <c r="L61" i="9"/>
  <c r="T47" i="9"/>
  <c r="P5" i="9"/>
  <c r="U16" i="9"/>
  <c r="P16" i="9"/>
  <c r="O16" i="9"/>
  <c r="N16" i="9"/>
  <c r="M16" i="9"/>
  <c r="K16" i="9"/>
  <c r="AA31" i="11"/>
  <c r="O22" i="11"/>
  <c r="H22" i="11"/>
  <c r="C22" i="11"/>
  <c r="AI21" i="11" l="1"/>
  <c r="AS21" i="11" l="1"/>
  <c r="R21" i="11"/>
  <c r="AB21" i="11" l="1"/>
  <c r="AH22" i="11" s="1"/>
  <c r="R13" i="9" l="1"/>
  <c r="R45" i="9" s="1"/>
  <c r="T14" i="9" l="1"/>
  <c r="T19" i="9" s="1"/>
  <c r="G49" i="9" s="1"/>
  <c r="C46" i="9"/>
  <c r="R16" i="9"/>
  <c r="C49" i="9" s="1"/>
  <c r="T17" i="9" l="1"/>
  <c r="T15" i="9"/>
  <c r="R18" i="9"/>
  <c r="R44" i="9" s="1"/>
  <c r="L49" i="9"/>
  <c r="T44" i="9" l="1"/>
  <c r="B70" i="9"/>
</calcChain>
</file>

<file path=xl/comments1.xml><?xml version="1.0" encoding="utf-8"?>
<comments xmlns="http://schemas.openxmlformats.org/spreadsheetml/2006/main">
  <authors>
    <author>admin</author>
  </authors>
  <commentList>
    <comment ref="AB15" authorId="0" shapeId="0">
      <text>
        <r>
          <rPr>
            <b/>
            <sz val="14"/>
            <color indexed="10"/>
            <rFont val="Tahoma"/>
            <family val="2"/>
            <charset val="162"/>
          </rPr>
          <t>yevmiye*20 kendisi, eşi ve çocuklara yevmiye*10 (</t>
        </r>
        <r>
          <rPr>
            <b/>
            <sz val="14"/>
            <color indexed="8"/>
            <rFont val="Tahoma"/>
            <family val="2"/>
            <charset val="162"/>
          </rPr>
          <t>En fazla 60 yevmiye ödenir</t>
        </r>
        <r>
          <rPr>
            <b/>
            <sz val="14"/>
            <color indexed="10"/>
            <rFont val="Tahoma"/>
            <family val="2"/>
            <charset val="162"/>
          </rPr>
          <t>)</t>
        </r>
      </text>
    </comment>
    <comment ref="AI15" authorId="0" shapeId="0">
      <text>
        <r>
          <rPr>
            <b/>
            <sz val="14"/>
            <color indexed="10"/>
            <rFont val="Tahoma"/>
            <family val="2"/>
            <charset val="162"/>
          </rPr>
          <t>Yevmiye % 5 ' i *km (eş durumundan gelmedi ise, eş durumundan geldi ise %2,5 olacak) Eş,çocuk,anne babaya bu ücret ödenmez.(Karı-koca aynı anda tayini çıkar giderse birine Yevmiyenin %5 i diğerine yevmiyenin %2,5 i *km ödenir)</t>
        </r>
      </text>
    </comment>
  </commentList>
</comments>
</file>

<file path=xl/comments2.xml><?xml version="1.0" encoding="utf-8"?>
<comments xmlns="http://schemas.openxmlformats.org/spreadsheetml/2006/main">
  <authors>
    <author>a</author>
    <author>Exper</author>
  </authors>
  <commentList>
    <comment ref="M13" authorId="0" shapeId="0">
      <text>
        <r>
          <rPr>
            <b/>
            <sz val="8"/>
            <color indexed="81"/>
            <rFont val="Tahoma"/>
            <family val="2"/>
            <charset val="162"/>
          </rPr>
          <t>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  <r>
          <rPr>
            <b/>
            <sz val="11"/>
            <color indexed="10"/>
            <rFont val="Tahoma"/>
            <family val="2"/>
          </rPr>
          <t xml:space="preserve">KAMU PERSONELİ TEDAVİ, SAĞLIK MALZEMESİ ALIMLARINDA VE ÖZEL HASTANE TAHAKKUKLARINDA EKONOMİK AYRINTI KODU 03-09-01-01 OLACAK HASTANE TAHAKKULARINDA 03-09-02-01 OLACAK </t>
        </r>
      </text>
    </comment>
    <comment ref="T14" authorId="1" shapeId="0">
      <text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12"/>
            <color indexed="81"/>
            <rFont val="Tahoma"/>
            <family val="2"/>
            <charset val="162"/>
          </rPr>
          <t>Damga Binde 8,25 kesilecektir.</t>
        </r>
      </text>
    </comment>
  </commentList>
</comments>
</file>

<file path=xl/sharedStrings.xml><?xml version="1.0" encoding="utf-8"?>
<sst xmlns="http://schemas.openxmlformats.org/spreadsheetml/2006/main" count="183" uniqueCount="140">
  <si>
    <t>:</t>
  </si>
  <si>
    <t xml:space="preserve"> </t>
  </si>
  <si>
    <t>02</t>
  </si>
  <si>
    <t>1</t>
  </si>
  <si>
    <t>Bağlı Olduğu Vergi Dairesi</t>
  </si>
  <si>
    <t>Tarihi</t>
  </si>
  <si>
    <t>Tutarı</t>
  </si>
  <si>
    <t>Uygundur</t>
  </si>
  <si>
    <t>Bütçe Yılı</t>
  </si>
  <si>
    <t xml:space="preserve">İlgilinin </t>
  </si>
  <si>
    <t>Adı, Soyadı</t>
  </si>
  <si>
    <t>Yevmiyenin</t>
  </si>
  <si>
    <t>T.C. /Vergi Kimlik No</t>
  </si>
  <si>
    <t>No.su</t>
  </si>
  <si>
    <t>Banka Şube Adı</t>
  </si>
  <si>
    <t>Kurum Adı</t>
  </si>
  <si>
    <t>Banka Hesap Numarası</t>
  </si>
  <si>
    <t>Birim Adı</t>
  </si>
  <si>
    <t>Kurumsal Kod</t>
  </si>
  <si>
    <t>Fonksiyonel Kod</t>
  </si>
  <si>
    <t>Finans.</t>
  </si>
  <si>
    <t>Ekonomik / Ayrıntı</t>
  </si>
  <si>
    <t>T u t a r</t>
  </si>
  <si>
    <t>Hesap No.</t>
  </si>
  <si>
    <t>Kodu</t>
  </si>
  <si>
    <t>B o r ç</t>
  </si>
  <si>
    <t>A l a c a k</t>
  </si>
  <si>
    <t>Hesap / Ayrıntı Adı</t>
  </si>
  <si>
    <t>01</t>
  </si>
  <si>
    <t>T o p l a m</t>
  </si>
  <si>
    <t>Verile Emri
No.</t>
  </si>
  <si>
    <t>Tahakkuk Eden</t>
  </si>
  <si>
    <t>Kesinti Toplamı</t>
  </si>
  <si>
    <t>Ödenmesi Gereken</t>
  </si>
  <si>
    <t>Çek / Gönderme                Emri No.</t>
  </si>
  <si>
    <t>Tetkik Eden</t>
  </si>
  <si>
    <t>Memur</t>
  </si>
  <si>
    <t>Şef</t>
  </si>
  <si>
    <t>Md. Yrd.</t>
  </si>
  <si>
    <t>Açıklama ve Ekler</t>
  </si>
  <si>
    <t>Ödemeye Esas Belgenin</t>
  </si>
  <si>
    <t>Türü</t>
  </si>
  <si>
    <t>Ödeyiniz / Mahsup Ediniz</t>
  </si>
  <si>
    <t xml:space="preserve">                                      İmza</t>
  </si>
  <si>
    <t>TL.aldım</t>
  </si>
  <si>
    <t>00</t>
  </si>
  <si>
    <t>03</t>
  </si>
  <si>
    <t>62</t>
  </si>
  <si>
    <t>09</t>
  </si>
  <si>
    <t>Gider Yansıtma Hesabı</t>
  </si>
  <si>
    <t>E K L E R İ</t>
  </si>
  <si>
    <t>TL. Tahakkuk ettirilmiştir. Ödenmesi / Mahsubu gerekir.</t>
  </si>
  <si>
    <t>Damga Vergisi</t>
  </si>
  <si>
    <t>Verilen Gönderme Emirleri Hesabı</t>
  </si>
  <si>
    <t>Gelir Yansıtma Hesabı</t>
  </si>
  <si>
    <t>BİRİMİ</t>
  </si>
  <si>
    <t>Bütçe Giderleri Tahakkuk Toplamı :</t>
  </si>
  <si>
    <t>13</t>
  </si>
  <si>
    <t>2</t>
  </si>
  <si>
    <t>3</t>
  </si>
  <si>
    <t>Adı Soyadı</t>
  </si>
  <si>
    <t>Dairesi</t>
  </si>
  <si>
    <t>Unvanı</t>
  </si>
  <si>
    <t>Gündeliği</t>
  </si>
  <si>
    <t>Akrabalık Derecesi</t>
  </si>
  <si>
    <t>Gün Sayısı</t>
  </si>
  <si>
    <t>Ücreti</t>
  </si>
  <si>
    <t>Sabit Unsur</t>
  </si>
  <si>
    <t>Değişken Unsur</t>
  </si>
  <si>
    <t>ÖDEME EMRİ BELGESİ</t>
  </si>
  <si>
    <t>Muh.Birimi Kodu</t>
  </si>
  <si>
    <t>Muh.Birimi Adı</t>
  </si>
  <si>
    <t>Harcama Yetkilisi</t>
  </si>
  <si>
    <t>Muhasebe Yetkilisi</t>
  </si>
  <si>
    <t>Nereden Nereye Gidildiği</t>
  </si>
  <si>
    <t>G Ü N D E L İ K L ER</t>
  </si>
  <si>
    <t>Y E R   D E Ğ İ Ş T İ R ME   G İ D E R İ</t>
  </si>
  <si>
    <t>Dövizin</t>
  </si>
  <si>
    <t xml:space="preserve">Toplam 
Tutar                               </t>
  </si>
  <si>
    <t>Yevmiye</t>
  </si>
  <si>
    <t>Mesafe 
Km/Mil</t>
  </si>
  <si>
    <t>Cinsi</t>
  </si>
  <si>
    <t>Kuru</t>
  </si>
  <si>
    <t>YTL</t>
  </si>
  <si>
    <t>G E N E L   T O P L A M</t>
  </si>
  <si>
    <t xml:space="preserve">gösterir bildirimdir.   </t>
  </si>
  <si>
    <t>Birim Yetkilisi (*)</t>
  </si>
  <si>
    <t>(*) Bu kısım bildirim sahibinin atama işleminden bilgisi 
olan amir tarafından imzalanacaktır.</t>
  </si>
  <si>
    <t>İmzası</t>
  </si>
  <si>
    <t>ait sürekli görev yolluğu olarak tahakkuk eden</t>
  </si>
  <si>
    <t>Ytl yi</t>
  </si>
  <si>
    <t>atanan</t>
  </si>
  <si>
    <t>G.Toplam</t>
  </si>
  <si>
    <t>Sürekli Görev Yolluğu</t>
  </si>
  <si>
    <t>45107</t>
  </si>
  <si>
    <t>Malmüdürü</t>
  </si>
  <si>
    <t xml:space="preserve">Aylık Kadro Derecesi  </t>
  </si>
  <si>
    <t xml:space="preserve">Yukarıda yazılı </t>
  </si>
  <si>
    <t xml:space="preserve">Yalnız   : </t>
  </si>
  <si>
    <t>5</t>
  </si>
  <si>
    <t>Rayiç</t>
  </si>
  <si>
    <t>Maaş Nakil</t>
  </si>
  <si>
    <t>SALİHLİ MAL MÜDÜRLÜĞÜ</t>
  </si>
  <si>
    <t>Kararname</t>
  </si>
  <si>
    <t>Ayrılma Yazısı</t>
  </si>
  <si>
    <t>Çeşidi  Mevki</t>
  </si>
  <si>
    <t>Oto</t>
  </si>
  <si>
    <t>Kendisi</t>
  </si>
  <si>
    <t>5-15 Derece Olanlar</t>
  </si>
  <si>
    <t>1-4 Derece Olanlar</t>
  </si>
  <si>
    <t>3000 Ek Gös. Olanlar</t>
  </si>
  <si>
    <t>Adı-Soyadı İmzası</t>
  </si>
  <si>
    <t>Bildirim Sahibinin</t>
  </si>
  <si>
    <t xml:space="preserve">YTL </t>
  </si>
  <si>
    <t>Kurum Birim Kodu</t>
  </si>
  <si>
    <t>9</t>
  </si>
  <si>
    <t>Gerçekleştirme Görevlisi Kontrol Edilmiş 
ve Uygun Görülmiştür</t>
  </si>
  <si>
    <t>MİLLİ EĞİTİM BAKANLIĞI</t>
  </si>
  <si>
    <t>den</t>
  </si>
  <si>
    <t>İLKÖĞRETİM OKULLARI</t>
  </si>
  <si>
    <t>285</t>
  </si>
  <si>
    <t>31</t>
  </si>
  <si>
    <t>HALKBANK SALİHLİ ŞB.</t>
  </si>
  <si>
    <t>Enver MADEN</t>
  </si>
  <si>
    <t>MEHMET KOCATÜRK</t>
  </si>
  <si>
    <t>OKUL MÜDÜRÜ</t>
  </si>
  <si>
    <t>M.AKİF ERSOY İÖO</t>
  </si>
  <si>
    <t>TR230001200956400001013627</t>
  </si>
  <si>
    <t>A.MESUT ARSLAN</t>
  </si>
  <si>
    <t>İlçe Milli Eğitim Müdürü</t>
  </si>
  <si>
    <t>..... / ..... / 2012</t>
  </si>
  <si>
    <t>2016</t>
  </si>
  <si>
    <t>2016 - Yevmiyeler</t>
  </si>
  <si>
    <t>YURTİÇİ SÜREKLİ GÖREV YOLLUĞU BİLDİRİMİ</t>
  </si>
  <si>
    <t>Öğretmen</t>
  </si>
  <si>
    <t>SALİHLİ</t>
  </si>
  <si>
    <t>9/1</t>
  </si>
  <si>
    <t>NAMIK KEMAL ORTAOKULU</t>
  </si>
  <si>
    <t>T A Ş I T I N
(Otobüs Ücreti)</t>
  </si>
  <si>
    <t>Eşi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</si>
</sst>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.\ 00"/>
    <numFmt numFmtId="165" formatCode="_ * #,##0_-\ _T_L_ ;_ * #,##0\-\ _T_L_ ;_ * &quot;-&quot;_-\ _T_L_ ;_ @_ "/>
  </numFmts>
  <fonts count="39">
    <font>
      <sz val="10"/>
      <name val="Arial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1"/>
      <color indexed="10"/>
      <name val="Tahoma"/>
      <family val="2"/>
    </font>
    <font>
      <sz val="10"/>
      <name val="Arial"/>
      <family val="2"/>
      <charset val="162"/>
    </font>
    <font>
      <sz val="11"/>
      <name val="Arial Tur"/>
      <charset val="162"/>
    </font>
    <font>
      <sz val="12"/>
      <name val="Arial Tur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20"/>
      <name val="Courier New Tur"/>
      <family val="3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1"/>
      <name val="Arial Tur"/>
      <family val="2"/>
      <charset val="162"/>
    </font>
    <font>
      <sz val="13"/>
      <name val="Arial Tur"/>
      <family val="2"/>
      <charset val="162"/>
    </font>
    <font>
      <sz val="10"/>
      <name val="Arial"/>
      <family val="2"/>
      <charset val="162"/>
    </font>
    <font>
      <sz val="13"/>
      <name val="Arial"/>
      <family val="2"/>
      <charset val="162"/>
    </font>
    <font>
      <sz val="10"/>
      <name val="Arial"/>
      <family val="2"/>
      <charset val="162"/>
    </font>
    <font>
      <sz val="7"/>
      <name val="Arial Tur"/>
      <charset val="162"/>
    </font>
    <font>
      <b/>
      <sz val="14"/>
      <color indexed="10"/>
      <name val="Tahoma"/>
      <family val="2"/>
      <charset val="162"/>
    </font>
    <font>
      <b/>
      <sz val="14"/>
      <color indexed="8"/>
      <name val="Tahoma"/>
      <family val="2"/>
      <charset val="162"/>
    </font>
    <font>
      <sz val="8"/>
      <name val="Arial Tur"/>
      <charset val="162"/>
    </font>
    <font>
      <sz val="11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12"/>
      <name val="Arial"/>
      <family val="2"/>
      <charset val="162"/>
    </font>
    <font>
      <sz val="10"/>
      <color indexed="12"/>
      <name val="Arial"/>
      <family val="2"/>
      <charset val="162"/>
    </font>
    <font>
      <sz val="8"/>
      <color indexed="8"/>
      <name val="Verdana"/>
      <family val="2"/>
      <charset val="162"/>
    </font>
    <font>
      <sz val="10"/>
      <color indexed="10"/>
      <name val="Arial Tur"/>
      <charset val="162"/>
    </font>
    <font>
      <sz val="11"/>
      <color indexed="10"/>
      <name val="Arial Tur"/>
      <family val="2"/>
      <charset val="162"/>
    </font>
    <font>
      <sz val="11"/>
      <color indexed="10"/>
      <name val="Arial Tur"/>
      <charset val="162"/>
    </font>
    <font>
      <sz val="9"/>
      <color indexed="81"/>
      <name val="Tahoma"/>
      <family val="2"/>
      <charset val="162"/>
    </font>
    <font>
      <sz val="12"/>
      <color indexed="81"/>
      <name val="Tahoma"/>
      <family val="2"/>
      <charset val="162"/>
    </font>
    <font>
      <b/>
      <sz val="11"/>
      <color rgb="FF7030A0"/>
      <name val="Arial Tur"/>
      <charset val="162"/>
    </font>
    <font>
      <b/>
      <sz val="10"/>
      <color rgb="FF7030A0"/>
      <name val="Arial Tur"/>
      <charset val="162"/>
    </font>
    <font>
      <sz val="16"/>
      <color indexed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5" fontId="6" fillId="0" borderId="0" applyFont="0" applyFill="0" applyBorder="0" applyAlignment="0" applyProtection="0"/>
  </cellStyleXfs>
  <cellXfs count="350">
    <xf numFmtId="0" fontId="0" fillId="0" borderId="0" xfId="0"/>
    <xf numFmtId="49" fontId="7" fillId="0" borderId="2" xfId="2" applyNumberFormat="1" applyFont="1" applyBorder="1" applyAlignment="1">
      <alignment horizontal="center"/>
    </xf>
    <xf numFmtId="49" fontId="2" fillId="0" borderId="3" xfId="2" applyNumberFormat="1" applyFont="1" applyBorder="1" applyAlignment="1">
      <alignment horizontal="center"/>
    </xf>
    <xf numFmtId="49" fontId="2" fillId="0" borderId="4" xfId="2" applyNumberFormat="1" applyFont="1" applyBorder="1" applyAlignment="1">
      <alignment horizontal="center"/>
    </xf>
    <xf numFmtId="49" fontId="7" fillId="0" borderId="4" xfId="2" applyNumberFormat="1" applyFont="1" applyBorder="1" applyAlignment="1">
      <alignment horizontal="center"/>
    </xf>
    <xf numFmtId="164" fontId="8" fillId="0" borderId="5" xfId="2" applyNumberFormat="1" applyFont="1" applyBorder="1" applyAlignment="1">
      <alignment horizontal="right"/>
    </xf>
    <xf numFmtId="164" fontId="8" fillId="0" borderId="6" xfId="2" applyNumberFormat="1" applyFont="1" applyBorder="1" applyAlignment="1">
      <alignment horizontal="right"/>
    </xf>
    <xf numFmtId="0" fontId="7" fillId="0" borderId="7" xfId="2" applyFont="1" applyBorder="1"/>
    <xf numFmtId="0" fontId="7" fillId="0" borderId="3" xfId="2" applyFont="1" applyBorder="1"/>
    <xf numFmtId="0" fontId="2" fillId="0" borderId="8" xfId="2" applyFont="1" applyBorder="1" applyAlignment="1">
      <alignment horizontal="left"/>
    </xf>
    <xf numFmtId="0" fontId="2" fillId="0" borderId="4" xfId="2" applyFont="1" applyBorder="1" applyAlignment="1">
      <alignment horizontal="center"/>
    </xf>
    <xf numFmtId="0" fontId="2" fillId="0" borderId="0" xfId="2" applyFont="1"/>
    <xf numFmtId="0" fontId="12" fillId="0" borderId="0" xfId="2" applyFont="1" applyBorder="1" applyAlignment="1">
      <alignment horizontal="centerContinuous" vertic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0" xfId="2" quotePrefix="1" applyFont="1" applyAlignment="1">
      <alignment horizontal="right" vertical="center"/>
    </xf>
    <xf numFmtId="0" fontId="13" fillId="0" borderId="0" xfId="2" applyFont="1"/>
    <xf numFmtId="0" fontId="13" fillId="0" borderId="9" xfId="2" applyFont="1" applyBorder="1" applyAlignment="1">
      <alignment horizontal="center" vertical="center"/>
    </xf>
    <xf numFmtId="0" fontId="13" fillId="0" borderId="7" xfId="2" applyFont="1" applyBorder="1" applyAlignment="1">
      <alignment horizontal="left" vertical="center"/>
    </xf>
    <xf numFmtId="0" fontId="13" fillId="0" borderId="9" xfId="2" applyFont="1" applyBorder="1" applyAlignment="1">
      <alignment horizontal="centerContinuous" vertical="center"/>
    </xf>
    <xf numFmtId="0" fontId="13" fillId="0" borderId="3" xfId="2" applyFont="1" applyBorder="1" applyAlignment="1">
      <alignment horizontal="left"/>
    </xf>
    <xf numFmtId="0" fontId="15" fillId="0" borderId="3" xfId="2" applyNumberFormat="1" applyFont="1" applyFill="1" applyBorder="1" applyAlignment="1">
      <alignment horizontal="left"/>
    </xf>
    <xf numFmtId="49" fontId="16" fillId="0" borderId="9" xfId="2" applyNumberFormat="1" applyFont="1" applyBorder="1" applyAlignment="1" applyProtection="1">
      <alignment horizontal="center" vertical="center"/>
      <protection locked="0"/>
    </xf>
    <xf numFmtId="0" fontId="13" fillId="0" borderId="3" xfId="2" applyFont="1" applyBorder="1" applyAlignment="1">
      <alignment horizontal="left" vertical="center"/>
    </xf>
    <xf numFmtId="0" fontId="13" fillId="0" borderId="10" xfId="2" applyFont="1" applyBorder="1" applyAlignment="1">
      <alignment horizontal="left" vertical="center"/>
    </xf>
    <xf numFmtId="0" fontId="15" fillId="0" borderId="10" xfId="2" applyNumberFormat="1" applyFont="1" applyFill="1" applyBorder="1" applyAlignment="1">
      <alignment horizontal="left"/>
    </xf>
    <xf numFmtId="0" fontId="2" fillId="0" borderId="0" xfId="2" applyFont="1" applyBorder="1"/>
    <xf numFmtId="0" fontId="13" fillId="0" borderId="11" xfId="2" applyFont="1" applyBorder="1" applyAlignment="1">
      <alignment horizontal="centerContinuous" vertical="top"/>
    </xf>
    <xf numFmtId="0" fontId="13" fillId="0" borderId="12" xfId="2" applyFont="1" applyBorder="1" applyAlignment="1">
      <alignment horizontal="centerContinuous" vertical="top"/>
    </xf>
    <xf numFmtId="0" fontId="13" fillId="0" borderId="13" xfId="2" applyFont="1" applyBorder="1" applyAlignment="1">
      <alignment horizontal="centerContinuous" vertical="top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6" fillId="0" borderId="16" xfId="2" quotePrefix="1" applyFont="1" applyBorder="1" applyAlignment="1">
      <alignment horizontal="centerContinuous"/>
    </xf>
    <xf numFmtId="0" fontId="2" fillId="0" borderId="6" xfId="2" applyFont="1" applyBorder="1"/>
    <xf numFmtId="49" fontId="16" fillId="0" borderId="4" xfId="2" applyNumberFormat="1" applyFont="1" applyBorder="1" applyAlignment="1">
      <alignment horizontal="center"/>
    </xf>
    <xf numFmtId="164" fontId="14" fillId="0" borderId="6" xfId="2" applyNumberFormat="1" applyFont="1" applyBorder="1" applyAlignment="1">
      <alignment horizontal="right"/>
    </xf>
    <xf numFmtId="0" fontId="16" fillId="0" borderId="3" xfId="2" applyFont="1" applyBorder="1"/>
    <xf numFmtId="0" fontId="2" fillId="0" borderId="3" xfId="2" applyFont="1" applyBorder="1" applyAlignment="1">
      <alignment horizontal="center"/>
    </xf>
    <xf numFmtId="49" fontId="15" fillId="0" borderId="4" xfId="2" applyNumberFormat="1" applyFont="1" applyBorder="1" applyAlignment="1">
      <alignment horizontal="center"/>
    </xf>
    <xf numFmtId="0" fontId="15" fillId="0" borderId="3" xfId="2" applyFont="1" applyBorder="1"/>
    <xf numFmtId="0" fontId="2" fillId="0" borderId="3" xfId="2" applyFont="1" applyBorder="1"/>
    <xf numFmtId="164" fontId="16" fillId="0" borderId="6" xfId="2" applyNumberFormat="1" applyFont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0" fontId="2" fillId="0" borderId="17" xfId="2" applyFont="1" applyBorder="1" applyAlignment="1">
      <alignment horizontal="center"/>
    </xf>
    <xf numFmtId="0" fontId="2" fillId="0" borderId="10" xfId="2" applyFont="1" applyBorder="1" applyAlignment="1">
      <alignment horizontal="center"/>
    </xf>
    <xf numFmtId="0" fontId="2" fillId="0" borderId="18" xfId="2" applyFont="1" applyBorder="1" applyAlignment="1">
      <alignment horizontal="center"/>
    </xf>
    <xf numFmtId="0" fontId="2" fillId="0" borderId="19" xfId="2" applyFont="1" applyBorder="1"/>
    <xf numFmtId="164" fontId="2" fillId="0" borderId="19" xfId="2" applyNumberFormat="1" applyFont="1" applyBorder="1" applyAlignment="1">
      <alignment horizontal="right"/>
    </xf>
    <xf numFmtId="0" fontId="2" fillId="0" borderId="10" xfId="2" applyFont="1" applyBorder="1"/>
    <xf numFmtId="0" fontId="15" fillId="0" borderId="20" xfId="2" applyFont="1" applyBorder="1" applyAlignment="1">
      <alignment vertical="center"/>
    </xf>
    <xf numFmtId="164" fontId="17" fillId="0" borderId="9" xfId="2" applyNumberFormat="1" applyFont="1" applyBorder="1" applyAlignment="1">
      <alignment horizontal="right" vertical="center"/>
    </xf>
    <xf numFmtId="164" fontId="17" fillId="0" borderId="14" xfId="2" applyNumberFormat="1" applyFont="1" applyBorder="1" applyAlignment="1">
      <alignment horizontal="right" vertical="center"/>
    </xf>
    <xf numFmtId="0" fontId="2" fillId="0" borderId="9" xfId="2" applyFont="1" applyFill="1" applyBorder="1"/>
    <xf numFmtId="0" fontId="15" fillId="0" borderId="9" xfId="2" applyFont="1" applyBorder="1" applyAlignment="1">
      <alignment vertical="center"/>
    </xf>
    <xf numFmtId="0" fontId="13" fillId="0" borderId="0" xfId="2" applyFont="1" applyBorder="1"/>
    <xf numFmtId="0" fontId="18" fillId="0" borderId="9" xfId="1" applyFont="1" applyBorder="1" applyAlignment="1"/>
    <xf numFmtId="0" fontId="20" fillId="0" borderId="21" xfId="1" applyFont="1" applyBorder="1"/>
    <xf numFmtId="0" fontId="13" fillId="0" borderId="22" xfId="2" applyFont="1" applyBorder="1" applyAlignment="1">
      <alignment horizontal="center" vertical="center"/>
    </xf>
    <xf numFmtId="0" fontId="18" fillId="0" borderId="8" xfId="1" applyFont="1" applyBorder="1"/>
    <xf numFmtId="0" fontId="13" fillId="0" borderId="8" xfId="2" applyFont="1" applyBorder="1"/>
    <xf numFmtId="0" fontId="13" fillId="0" borderId="8" xfId="2" applyFont="1" applyBorder="1" applyAlignment="1">
      <alignment horizontal="centerContinuous"/>
    </xf>
    <xf numFmtId="0" fontId="13" fillId="0" borderId="22" xfId="2" applyFont="1" applyBorder="1"/>
    <xf numFmtId="0" fontId="2" fillId="0" borderId="0" xfId="2" applyFont="1" applyAlignment="1">
      <alignment vertical="center"/>
    </xf>
    <xf numFmtId="0" fontId="13" fillId="0" borderId="0" xfId="2" applyFont="1" applyBorder="1" applyAlignment="1"/>
    <xf numFmtId="0" fontId="13" fillId="0" borderId="22" xfId="2" applyFont="1" applyBorder="1" applyAlignment="1"/>
    <xf numFmtId="0" fontId="13" fillId="0" borderId="23" xfId="2" applyFont="1" applyBorder="1" applyAlignment="1"/>
    <xf numFmtId="0" fontId="13" fillId="0" borderId="22" xfId="2" applyFont="1" applyBorder="1" applyAlignment="1">
      <alignment horizontal="left" vertical="center"/>
    </xf>
    <xf numFmtId="0" fontId="13" fillId="0" borderId="8" xfId="2" applyFont="1" applyBorder="1" applyAlignment="1">
      <alignment horizontal="left" vertical="center"/>
    </xf>
    <xf numFmtId="0" fontId="13" fillId="0" borderId="0" xfId="2" applyFont="1" applyBorder="1" applyAlignment="1">
      <alignment horizontal="centerContinuous" vertical="center"/>
    </xf>
    <xf numFmtId="0" fontId="2" fillId="0" borderId="24" xfId="2" applyFont="1" applyBorder="1" applyAlignment="1"/>
    <xf numFmtId="0" fontId="2" fillId="0" borderId="0" xfId="2" applyFont="1" applyBorder="1" applyAlignment="1"/>
    <xf numFmtId="0" fontId="2" fillId="0" borderId="25" xfId="2" applyFont="1" applyBorder="1" applyAlignment="1"/>
    <xf numFmtId="0" fontId="2" fillId="0" borderId="26" xfId="2" applyFont="1" applyBorder="1" applyAlignment="1"/>
    <xf numFmtId="0" fontId="2" fillId="0" borderId="27" xfId="2" applyFont="1" applyBorder="1"/>
    <xf numFmtId="0" fontId="12" fillId="0" borderId="25" xfId="2" applyFont="1" applyBorder="1" applyAlignment="1">
      <alignment horizontal="centerContinuous" vertical="center"/>
    </xf>
    <xf numFmtId="0" fontId="2" fillId="0" borderId="26" xfId="2" applyFont="1" applyBorder="1" applyAlignment="1">
      <alignment horizontal="centerContinuous"/>
    </xf>
    <xf numFmtId="0" fontId="2" fillId="0" borderId="27" xfId="2" applyFont="1" applyBorder="1" applyAlignment="1">
      <alignment horizontal="centerContinuous"/>
    </xf>
    <xf numFmtId="0" fontId="2" fillId="0" borderId="25" xfId="2" applyFont="1" applyBorder="1" applyAlignment="1">
      <alignment horizontal="centerContinuous"/>
    </xf>
    <xf numFmtId="0" fontId="2" fillId="0" borderId="27" xfId="2" applyFont="1" applyBorder="1" applyAlignment="1"/>
    <xf numFmtId="0" fontId="2" fillId="0" borderId="22" xfId="2" applyFont="1" applyBorder="1" applyAlignment="1"/>
    <xf numFmtId="0" fontId="2" fillId="0" borderId="8" xfId="2" applyFont="1" applyBorder="1" applyAlignment="1"/>
    <xf numFmtId="0" fontId="2" fillId="0" borderId="11" xfId="2" applyFont="1" applyBorder="1" applyAlignment="1"/>
    <xf numFmtId="0" fontId="2" fillId="0" borderId="12" xfId="2" applyFont="1" applyBorder="1" applyAlignment="1"/>
    <xf numFmtId="0" fontId="2" fillId="0" borderId="13" xfId="2" applyFont="1" applyBorder="1"/>
    <xf numFmtId="0" fontId="12" fillId="0" borderId="11" xfId="2" applyFont="1" applyBorder="1" applyAlignment="1">
      <alignment horizontal="centerContinuous" vertical="center"/>
    </xf>
    <xf numFmtId="0" fontId="2" fillId="0" borderId="12" xfId="2" applyFont="1" applyBorder="1" applyAlignment="1">
      <alignment horizontal="centerContinuous"/>
    </xf>
    <xf numFmtId="0" fontId="2" fillId="0" borderId="13" xfId="2" applyFont="1" applyBorder="1" applyAlignment="1">
      <alignment horizontal="centerContinuous"/>
    </xf>
    <xf numFmtId="0" fontId="2" fillId="0" borderId="11" xfId="2" applyFont="1" applyBorder="1" applyAlignment="1">
      <alignment horizontal="centerContinuous"/>
    </xf>
    <xf numFmtId="0" fontId="2" fillId="0" borderId="13" xfId="2" applyFont="1" applyBorder="1" applyAlignment="1"/>
    <xf numFmtId="0" fontId="2" fillId="0" borderId="15" xfId="2" applyFont="1" applyBorder="1" applyAlignment="1"/>
    <xf numFmtId="0" fontId="2" fillId="0" borderId="25" xfId="2" applyFont="1" applyBorder="1"/>
    <xf numFmtId="0" fontId="2" fillId="0" borderId="26" xfId="2" applyFont="1" applyBorder="1"/>
    <xf numFmtId="0" fontId="12" fillId="0" borderId="26" xfId="2" applyFont="1" applyBorder="1"/>
    <xf numFmtId="0" fontId="2" fillId="0" borderId="27" xfId="2" applyFont="1" applyBorder="1" applyAlignment="1">
      <alignment horizontal="left"/>
    </xf>
    <xf numFmtId="0" fontId="13" fillId="0" borderId="11" xfId="2" quotePrefix="1" applyFont="1" applyBorder="1" applyAlignment="1">
      <alignment horizontal="left" vertical="center"/>
    </xf>
    <xf numFmtId="0" fontId="14" fillId="0" borderId="12" xfId="2" applyFont="1" applyBorder="1" applyAlignment="1">
      <alignment vertical="center"/>
    </xf>
    <xf numFmtId="0" fontId="2" fillId="0" borderId="12" xfId="2" applyFont="1" applyBorder="1"/>
    <xf numFmtId="0" fontId="2" fillId="0" borderId="0" xfId="2" applyFont="1" applyAlignment="1">
      <alignment horizontal="right"/>
    </xf>
    <xf numFmtId="0" fontId="2" fillId="0" borderId="0" xfId="2" applyFont="1" applyAlignment="1">
      <alignment horizontal="center" vertical="center" wrapText="1"/>
    </xf>
    <xf numFmtId="0" fontId="15" fillId="0" borderId="7" xfId="2" applyNumberFormat="1" applyFont="1" applyFill="1" applyBorder="1" applyAlignment="1">
      <alignment horizontal="left"/>
    </xf>
    <xf numFmtId="0" fontId="26" fillId="0" borderId="0" xfId="0" applyFont="1"/>
    <xf numFmtId="0" fontId="27" fillId="0" borderId="0" xfId="0" applyFont="1"/>
    <xf numFmtId="0" fontId="2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7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10" fillId="0" borderId="25" xfId="0" applyFont="1" applyBorder="1"/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0" xfId="0" applyFont="1" applyBorder="1"/>
    <xf numFmtId="0" fontId="27" fillId="0" borderId="0" xfId="0" applyFont="1" applyBorder="1"/>
    <xf numFmtId="0" fontId="27" fillId="0" borderId="8" xfId="0" applyFont="1" applyBorder="1"/>
    <xf numFmtId="0" fontId="10" fillId="0" borderId="22" xfId="0" applyFont="1" applyBorder="1"/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5" fillId="0" borderId="0" xfId="0" applyFont="1" applyBorder="1" applyAlignment="1"/>
    <xf numFmtId="4" fontId="28" fillId="0" borderId="9" xfId="0" applyNumberFormat="1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7" fillId="0" borderId="22" xfId="0" applyFont="1" applyBorder="1"/>
    <xf numFmtId="0" fontId="27" fillId="0" borderId="0" xfId="0" applyFont="1" applyBorder="1" applyAlignment="1"/>
    <xf numFmtId="0" fontId="27" fillId="0" borderId="11" xfId="0" applyFont="1" applyBorder="1"/>
    <xf numFmtId="0" fontId="27" fillId="0" borderId="12" xfId="0" applyFont="1" applyBorder="1"/>
    <xf numFmtId="0" fontId="27" fillId="0" borderId="13" xfId="0" applyFont="1" applyBorder="1"/>
    <xf numFmtId="49" fontId="33" fillId="0" borderId="1" xfId="2" applyNumberFormat="1" applyFont="1" applyBorder="1" applyAlignment="1">
      <alignment horizontal="center"/>
    </xf>
    <xf numFmtId="49" fontId="31" fillId="0" borderId="3" xfId="2" applyNumberFormat="1" applyFont="1" applyBorder="1" applyAlignment="1">
      <alignment horizontal="center"/>
    </xf>
    <xf numFmtId="4" fontId="8" fillId="0" borderId="6" xfId="2" applyNumberFormat="1" applyFont="1" applyBorder="1" applyAlignment="1">
      <alignment horizontal="right"/>
    </xf>
    <xf numFmtId="0" fontId="30" fillId="0" borderId="33" xfId="0" applyFont="1" applyBorder="1" applyAlignment="1">
      <alignment horizontal="left"/>
    </xf>
    <xf numFmtId="49" fontId="36" fillId="0" borderId="2" xfId="2" applyNumberFormat="1" applyFont="1" applyBorder="1" applyAlignment="1">
      <alignment horizontal="center"/>
    </xf>
    <xf numFmtId="49" fontId="36" fillId="0" borderId="1" xfId="2" applyNumberFormat="1" applyFont="1" applyBorder="1" applyAlignment="1">
      <alignment horizontal="center"/>
    </xf>
    <xf numFmtId="49" fontId="37" fillId="0" borderId="4" xfId="2" applyNumberFormat="1" applyFont="1" applyBorder="1" applyAlignment="1">
      <alignment horizontal="center"/>
    </xf>
    <xf numFmtId="49" fontId="37" fillId="0" borderId="3" xfId="2" applyNumberFormat="1" applyFont="1" applyBorder="1" applyAlignment="1">
      <alignment horizontal="center"/>
    </xf>
    <xf numFmtId="2" fontId="10" fillId="2" borderId="3" xfId="0" applyNumberFormat="1" applyFont="1" applyFill="1" applyBorder="1" applyAlignment="1">
      <alignment horizontal="left" shrinkToFit="1"/>
    </xf>
    <xf numFmtId="2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center"/>
    </xf>
    <xf numFmtId="0" fontId="10" fillId="3" borderId="25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left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4" fontId="9" fillId="3" borderId="28" xfId="0" applyNumberFormat="1" applyFont="1" applyFill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2" fontId="10" fillId="3" borderId="7" xfId="0" applyNumberFormat="1" applyFont="1" applyFill="1" applyBorder="1" applyAlignment="1">
      <alignment horizontal="left" shrinkToFit="1"/>
    </xf>
    <xf numFmtId="2" fontId="10" fillId="4" borderId="7" xfId="0" applyNumberFormat="1" applyFont="1" applyFill="1" applyBorder="1" applyAlignment="1">
      <alignment horizontal="left" shrinkToFit="1"/>
    </xf>
    <xf numFmtId="2" fontId="10" fillId="3" borderId="7" xfId="0" applyNumberFormat="1" applyFont="1" applyFill="1" applyBorder="1" applyAlignment="1">
      <alignment horizontal="left"/>
    </xf>
    <xf numFmtId="2" fontId="9" fillId="0" borderId="7" xfId="0" applyNumberFormat="1" applyFont="1" applyBorder="1" applyAlignment="1">
      <alignment horizontal="center"/>
    </xf>
    <xf numFmtId="0" fontId="10" fillId="3" borderId="9" xfId="0" applyFont="1" applyFill="1" applyBorder="1" applyAlignment="1">
      <alignment horizontal="left" vertical="center" wrapText="1"/>
    </xf>
    <xf numFmtId="1" fontId="9" fillId="4" borderId="7" xfId="0" applyNumberFormat="1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left" shrinkToFit="1"/>
    </xf>
    <xf numFmtId="2" fontId="10" fillId="0" borderId="3" xfId="0" applyNumberFormat="1" applyFont="1" applyFill="1" applyBorder="1" applyAlignment="1">
      <alignment horizontal="left"/>
    </xf>
    <xf numFmtId="2" fontId="10" fillId="0" borderId="31" xfId="0" applyNumberFormat="1" applyFont="1" applyBorder="1" applyAlignment="1">
      <alignment horizontal="left"/>
    </xf>
    <xf numFmtId="2" fontId="10" fillId="0" borderId="6" xfId="0" applyNumberFormat="1" applyFont="1" applyBorder="1" applyAlignment="1">
      <alignment horizontal="left"/>
    </xf>
    <xf numFmtId="2" fontId="10" fillId="0" borderId="4" xfId="0" applyNumberFormat="1" applyFont="1" applyBorder="1" applyAlignment="1">
      <alignment horizontal="left"/>
    </xf>
    <xf numFmtId="2" fontId="9" fillId="0" borderId="31" xfId="0" applyNumberFormat="1" applyFont="1" applyBorder="1" applyAlignment="1">
      <alignment horizontal="left"/>
    </xf>
    <xf numFmtId="2" fontId="9" fillId="0" borderId="4" xfId="0" applyNumberFormat="1" applyFont="1" applyBorder="1" applyAlignment="1">
      <alignment horizontal="left"/>
    </xf>
    <xf numFmtId="2" fontId="9" fillId="0" borderId="31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14" fontId="27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/>
    </xf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2" fontId="9" fillId="0" borderId="10" xfId="0" applyNumberFormat="1" applyFont="1" applyBorder="1" applyAlignment="1">
      <alignment horizontal="center" vertical="center"/>
    </xf>
    <xf numFmtId="0" fontId="25" fillId="0" borderId="25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right" vertical="center"/>
    </xf>
    <xf numFmtId="2" fontId="27" fillId="0" borderId="10" xfId="0" applyNumberFormat="1" applyFont="1" applyBorder="1" applyAlignment="1">
      <alignment horizontal="right"/>
    </xf>
    <xf numFmtId="49" fontId="10" fillId="0" borderId="9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right" vertical="center"/>
    </xf>
    <xf numFmtId="4" fontId="9" fillId="0" borderId="26" xfId="0" applyNumberFormat="1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2" fontId="9" fillId="0" borderId="31" xfId="0" applyNumberFormat="1" applyFont="1" applyBorder="1" applyAlignment="1">
      <alignment horizontal="right"/>
    </xf>
    <xf numFmtId="2" fontId="9" fillId="0" borderId="6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2" fontId="10" fillId="2" borderId="31" xfId="0" applyNumberFormat="1" applyFont="1" applyFill="1" applyBorder="1" applyAlignment="1">
      <alignment horizontal="left" shrinkToFit="1"/>
    </xf>
    <xf numFmtId="2" fontId="10" fillId="2" borderId="4" xfId="0" applyNumberFormat="1" applyFont="1" applyFill="1" applyBorder="1" applyAlignment="1">
      <alignment horizontal="left" shrinkToFit="1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left"/>
    </xf>
    <xf numFmtId="14" fontId="25" fillId="0" borderId="0" xfId="0" applyNumberFormat="1" applyFont="1" applyBorder="1" applyAlignment="1">
      <alignment horizontal="center"/>
    </xf>
    <xf numFmtId="0" fontId="27" fillId="0" borderId="22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3" fillId="0" borderId="8" xfId="2" applyFont="1" applyBorder="1" applyAlignment="1">
      <alignment horizontal="left" vertical="center"/>
    </xf>
    <xf numFmtId="0" fontId="2" fillId="0" borderId="22" xfId="2" applyFont="1" applyBorder="1" applyAlignment="1">
      <alignment horizontal="left"/>
    </xf>
    <xf numFmtId="0" fontId="2" fillId="0" borderId="8" xfId="2" applyFont="1" applyBorder="1" applyAlignment="1">
      <alignment horizontal="left"/>
    </xf>
    <xf numFmtId="0" fontId="2" fillId="0" borderId="11" xfId="2" applyFont="1" applyBorder="1" applyAlignment="1">
      <alignment horizontal="left"/>
    </xf>
    <xf numFmtId="0" fontId="2" fillId="0" borderId="13" xfId="2" applyFont="1" applyBorder="1" applyAlignment="1">
      <alignment horizontal="left"/>
    </xf>
    <xf numFmtId="0" fontId="13" fillId="0" borderId="20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wrapText="1"/>
    </xf>
    <xf numFmtId="0" fontId="13" fillId="0" borderId="26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4" fillId="0" borderId="33" xfId="2" applyFont="1" applyBorder="1" applyAlignment="1">
      <alignment horizontal="center" vertical="center" textRotation="90"/>
    </xf>
    <xf numFmtId="0" fontId="14" fillId="0" borderId="34" xfId="2" applyFont="1" applyBorder="1" applyAlignment="1">
      <alignment horizontal="center" vertical="center" textRotation="90"/>
    </xf>
    <xf numFmtId="0" fontId="13" fillId="0" borderId="9" xfId="2" applyFont="1" applyBorder="1" applyAlignment="1">
      <alignment horizontal="center"/>
    </xf>
    <xf numFmtId="0" fontId="13" fillId="0" borderId="22" xfId="2" applyFont="1" applyBorder="1" applyAlignment="1">
      <alignment horizontal="left"/>
    </xf>
    <xf numFmtId="0" fontId="13" fillId="0" borderId="8" xfId="2" applyFont="1" applyBorder="1" applyAlignment="1">
      <alignment horizontal="left"/>
    </xf>
    <xf numFmtId="0" fontId="13" fillId="0" borderId="24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164" fontId="14" fillId="0" borderId="12" xfId="2" applyNumberFormat="1" applyFont="1" applyBorder="1" applyAlignment="1">
      <alignment horizontal="center" vertical="center"/>
    </xf>
    <xf numFmtId="0" fontId="12" fillId="0" borderId="22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30" xfId="2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11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0" fontId="12" fillId="0" borderId="25" xfId="2" applyFont="1" applyBorder="1" applyAlignment="1">
      <alignment horizontal="center"/>
    </xf>
    <xf numFmtId="0" fontId="12" fillId="0" borderId="26" xfId="2" applyFont="1" applyBorder="1" applyAlignment="1">
      <alignment horizontal="center"/>
    </xf>
    <xf numFmtId="14" fontId="12" fillId="0" borderId="22" xfId="2" applyNumberFormat="1" applyFont="1" applyBorder="1" applyAlignment="1">
      <alignment horizontal="center"/>
    </xf>
    <xf numFmtId="0" fontId="2" fillId="0" borderId="30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2" fillId="0" borderId="29" xfId="2" applyFont="1" applyBorder="1" applyAlignment="1">
      <alignment horizontal="center"/>
    </xf>
    <xf numFmtId="14" fontId="12" fillId="0" borderId="22" xfId="2" quotePrefix="1" applyNumberFormat="1" applyFont="1" applyBorder="1" applyAlignment="1">
      <alignment horizontal="center"/>
    </xf>
    <xf numFmtId="14" fontId="12" fillId="0" borderId="0" xfId="2" quotePrefix="1" applyNumberFormat="1" applyFont="1" applyBorder="1" applyAlignment="1">
      <alignment horizontal="center"/>
    </xf>
    <xf numFmtId="14" fontId="12" fillId="0" borderId="8" xfId="2" quotePrefix="1" applyNumberFormat="1" applyFont="1" applyBorder="1" applyAlignment="1">
      <alignment horizontal="center"/>
    </xf>
    <xf numFmtId="0" fontId="2" fillId="0" borderId="35" xfId="2" applyFont="1" applyBorder="1" applyAlignment="1">
      <alignment horizontal="center"/>
    </xf>
    <xf numFmtId="0" fontId="2" fillId="0" borderId="17" xfId="2" applyFont="1" applyBorder="1" applyAlignment="1">
      <alignment horizontal="center"/>
    </xf>
    <xf numFmtId="0" fontId="15" fillId="0" borderId="9" xfId="2" applyFont="1" applyBorder="1" applyAlignment="1">
      <alignment horizontal="right" vertical="center"/>
    </xf>
    <xf numFmtId="0" fontId="13" fillId="0" borderId="9" xfId="2" applyFont="1" applyBorder="1" applyAlignment="1">
      <alignment horizontal="center" vertical="center" wrapText="1"/>
    </xf>
    <xf numFmtId="164" fontId="2" fillId="0" borderId="36" xfId="2" applyNumberFormat="1" applyFont="1" applyBorder="1" applyAlignment="1">
      <alignment horizontal="right"/>
    </xf>
    <xf numFmtId="164" fontId="2" fillId="0" borderId="18" xfId="2" applyNumberFormat="1" applyFont="1" applyBorder="1" applyAlignment="1">
      <alignment horizontal="right"/>
    </xf>
    <xf numFmtId="0" fontId="16" fillId="0" borderId="35" xfId="2" applyFont="1" applyBorder="1" applyAlignment="1">
      <alignment horizontal="center"/>
    </xf>
    <xf numFmtId="0" fontId="16" fillId="0" borderId="17" xfId="2" applyFont="1" applyBorder="1" applyAlignment="1">
      <alignment horizontal="center"/>
    </xf>
    <xf numFmtId="164" fontId="17" fillId="0" borderId="9" xfId="2" applyNumberFormat="1" applyFont="1" applyBorder="1" applyAlignment="1">
      <alignment horizontal="right" vertical="center"/>
    </xf>
    <xf numFmtId="164" fontId="16" fillId="0" borderId="0" xfId="2" applyNumberFormat="1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7" fillId="0" borderId="0" xfId="2" quotePrefix="1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14" fontId="2" fillId="0" borderId="0" xfId="2" applyNumberFormat="1" applyFont="1" applyBorder="1" applyAlignment="1">
      <alignment horizontal="center"/>
    </xf>
    <xf numFmtId="0" fontId="24" fillId="0" borderId="22" xfId="2" applyFont="1" applyBorder="1" applyAlignment="1">
      <alignment horizontal="center" wrapText="1"/>
    </xf>
    <xf numFmtId="0" fontId="24" fillId="0" borderId="0" xfId="2" applyFont="1" applyBorder="1" applyAlignment="1">
      <alignment horizontal="center" wrapText="1"/>
    </xf>
    <xf numFmtId="0" fontId="13" fillId="0" borderId="9" xfId="2" quotePrefix="1" applyFont="1" applyBorder="1" applyAlignment="1">
      <alignment horizontal="center" vertical="center" wrapText="1"/>
    </xf>
    <xf numFmtId="0" fontId="15" fillId="0" borderId="22" xfId="2" applyFont="1" applyBorder="1" applyAlignment="1">
      <alignment horizontal="center" wrapText="1"/>
    </xf>
    <xf numFmtId="164" fontId="17" fillId="0" borderId="25" xfId="2" applyNumberFormat="1" applyFont="1" applyBorder="1" applyAlignment="1">
      <alignment horizontal="center" vertical="center" wrapText="1"/>
    </xf>
    <xf numFmtId="164" fontId="17" fillId="0" borderId="26" xfId="2" applyNumberFormat="1" applyFont="1" applyBorder="1" applyAlignment="1">
      <alignment horizontal="center" vertical="center" wrapText="1"/>
    </xf>
    <xf numFmtId="164" fontId="17" fillId="0" borderId="27" xfId="2" applyNumberFormat="1" applyFont="1" applyBorder="1" applyAlignment="1">
      <alignment horizontal="center" vertical="center" wrapText="1"/>
    </xf>
    <xf numFmtId="164" fontId="17" fillId="0" borderId="22" xfId="2" applyNumberFormat="1" applyFont="1" applyBorder="1" applyAlignment="1">
      <alignment horizontal="center" vertical="center" wrapText="1"/>
    </xf>
    <xf numFmtId="164" fontId="17" fillId="0" borderId="0" xfId="2" applyNumberFormat="1" applyFont="1" applyBorder="1" applyAlignment="1">
      <alignment horizontal="center" vertical="center" wrapText="1"/>
    </xf>
    <xf numFmtId="164" fontId="17" fillId="0" borderId="8" xfId="2" applyNumberFormat="1" applyFont="1" applyBorder="1" applyAlignment="1">
      <alignment horizontal="center" vertical="center" wrapText="1"/>
    </xf>
    <xf numFmtId="164" fontId="17" fillId="0" borderId="11" xfId="2" applyNumberFormat="1" applyFont="1" applyBorder="1" applyAlignment="1">
      <alignment horizontal="center" vertical="center" wrapText="1"/>
    </xf>
    <xf numFmtId="164" fontId="17" fillId="0" borderId="12" xfId="2" applyNumberFormat="1" applyFont="1" applyBorder="1" applyAlignment="1">
      <alignment horizontal="center" vertical="center" wrapText="1"/>
    </xf>
    <xf numFmtId="164" fontId="17" fillId="0" borderId="13" xfId="2" applyNumberFormat="1" applyFont="1" applyBorder="1" applyAlignment="1">
      <alignment horizontal="center" vertical="center" wrapText="1"/>
    </xf>
    <xf numFmtId="164" fontId="17" fillId="0" borderId="25" xfId="2" applyNumberFormat="1" applyFont="1" applyBorder="1" applyAlignment="1">
      <alignment horizontal="center" vertical="center"/>
    </xf>
    <xf numFmtId="164" fontId="17" fillId="0" borderId="26" xfId="2" applyNumberFormat="1" applyFont="1" applyBorder="1" applyAlignment="1">
      <alignment horizontal="center" vertical="center"/>
    </xf>
    <xf numFmtId="164" fontId="17" fillId="0" borderId="27" xfId="2" applyNumberFormat="1" applyFont="1" applyBorder="1" applyAlignment="1">
      <alignment horizontal="center" vertical="center"/>
    </xf>
    <xf numFmtId="164" fontId="17" fillId="0" borderId="22" xfId="2" applyNumberFormat="1" applyFont="1" applyBorder="1" applyAlignment="1">
      <alignment horizontal="center" vertical="center"/>
    </xf>
    <xf numFmtId="164" fontId="17" fillId="0" borderId="0" xfId="2" applyNumberFormat="1" applyFont="1" applyBorder="1" applyAlignment="1">
      <alignment horizontal="center" vertical="center"/>
    </xf>
    <xf numFmtId="164" fontId="17" fillId="0" borderId="8" xfId="2" applyNumberFormat="1" applyFont="1" applyBorder="1" applyAlignment="1">
      <alignment horizontal="center" vertical="center"/>
    </xf>
    <xf numFmtId="164" fontId="17" fillId="0" borderId="11" xfId="2" applyNumberFormat="1" applyFont="1" applyBorder="1" applyAlignment="1">
      <alignment horizontal="center" vertical="center"/>
    </xf>
    <xf numFmtId="164" fontId="17" fillId="0" borderId="12" xfId="2" applyNumberFormat="1" applyFont="1" applyBorder="1" applyAlignment="1">
      <alignment horizontal="center" vertical="center"/>
    </xf>
    <xf numFmtId="164" fontId="17" fillId="0" borderId="13" xfId="2" applyNumberFormat="1" applyFont="1" applyBorder="1" applyAlignment="1">
      <alignment horizontal="center" vertical="center"/>
    </xf>
    <xf numFmtId="164" fontId="19" fillId="0" borderId="25" xfId="1" applyNumberFormat="1" applyFont="1" applyBorder="1" applyAlignment="1">
      <alignment horizontal="center" vertical="center"/>
    </xf>
    <xf numFmtId="164" fontId="19" fillId="0" borderId="26" xfId="1" applyNumberFormat="1" applyFont="1" applyBorder="1" applyAlignment="1">
      <alignment horizontal="center" vertical="center"/>
    </xf>
    <xf numFmtId="164" fontId="19" fillId="0" borderId="27" xfId="1" applyNumberFormat="1" applyFont="1" applyBorder="1" applyAlignment="1">
      <alignment horizontal="center" vertical="center"/>
    </xf>
    <xf numFmtId="164" fontId="19" fillId="0" borderId="22" xfId="1" applyNumberFormat="1" applyFont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164" fontId="19" fillId="0" borderId="8" xfId="1" applyNumberFormat="1" applyFont="1" applyBorder="1" applyAlignment="1">
      <alignment horizontal="center" vertical="center"/>
    </xf>
    <xf numFmtId="164" fontId="19" fillId="0" borderId="11" xfId="1" applyNumberFormat="1" applyFont="1" applyBorder="1" applyAlignment="1">
      <alignment horizontal="center" vertical="center"/>
    </xf>
    <xf numFmtId="164" fontId="19" fillId="0" borderId="12" xfId="1" applyNumberFormat="1" applyFont="1" applyBorder="1" applyAlignment="1">
      <alignment horizontal="center" vertical="center"/>
    </xf>
    <xf numFmtId="164" fontId="19" fillId="0" borderId="13" xfId="1" applyNumberFormat="1" applyFont="1" applyBorder="1" applyAlignment="1">
      <alignment horizontal="center" vertical="center"/>
    </xf>
    <xf numFmtId="0" fontId="12" fillId="0" borderId="22" xfId="2" applyFont="1" applyBorder="1" applyAlignment="1">
      <alignment horizontal="center" wrapText="1"/>
    </xf>
    <xf numFmtId="0" fontId="12" fillId="0" borderId="0" xfId="2" applyFont="1" applyBorder="1" applyAlignment="1">
      <alignment horizontal="center" wrapText="1"/>
    </xf>
    <xf numFmtId="0" fontId="2" fillId="0" borderId="31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16" fillId="0" borderId="31" xfId="2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164" fontId="2" fillId="0" borderId="31" xfId="2" applyNumberFormat="1" applyFont="1" applyBorder="1" applyAlignment="1">
      <alignment horizontal="right"/>
    </xf>
    <xf numFmtId="164" fontId="2" fillId="0" borderId="4" xfId="2" applyNumberFormat="1" applyFont="1" applyBorder="1" applyAlignment="1">
      <alignment horizontal="right"/>
    </xf>
    <xf numFmtId="164" fontId="16" fillId="0" borderId="31" xfId="2" applyNumberFormat="1" applyFont="1" applyBorder="1" applyAlignment="1">
      <alignment horizontal="right"/>
    </xf>
    <xf numFmtId="164" fontId="16" fillId="0" borderId="4" xfId="2" applyNumberFormat="1" applyFont="1" applyBorder="1" applyAlignment="1">
      <alignment horizontal="right"/>
    </xf>
    <xf numFmtId="49" fontId="16" fillId="0" borderId="31" xfId="2" applyNumberFormat="1" applyFont="1" applyBorder="1" applyAlignment="1">
      <alignment horizontal="center"/>
    </xf>
    <xf numFmtId="49" fontId="16" fillId="0" borderId="4" xfId="2" applyNumberFormat="1" applyFont="1" applyBorder="1" applyAlignment="1">
      <alignment horizontal="center"/>
    </xf>
    <xf numFmtId="49" fontId="7" fillId="0" borderId="31" xfId="2" applyNumberFormat="1" applyFont="1" applyBorder="1" applyAlignment="1">
      <alignment horizontal="center"/>
    </xf>
    <xf numFmtId="49" fontId="7" fillId="0" borderId="4" xfId="2" applyNumberFormat="1" applyFont="1" applyBorder="1" applyAlignment="1">
      <alignment horizontal="center"/>
    </xf>
    <xf numFmtId="164" fontId="8" fillId="0" borderId="31" xfId="2" applyNumberFormat="1" applyFont="1" applyBorder="1" applyAlignment="1">
      <alignment horizontal="right"/>
    </xf>
    <xf numFmtId="164" fontId="8" fillId="0" borderId="4" xfId="2" applyNumberFormat="1" applyFont="1" applyBorder="1" applyAlignment="1">
      <alignment horizontal="right"/>
    </xf>
    <xf numFmtId="0" fontId="11" fillId="0" borderId="0" xfId="2" applyFont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/>
    </xf>
    <xf numFmtId="0" fontId="13" fillId="0" borderId="27" xfId="2" applyFont="1" applyBorder="1" applyAlignment="1">
      <alignment horizontal="center"/>
    </xf>
    <xf numFmtId="0" fontId="13" fillId="0" borderId="26" xfId="2" applyFont="1" applyBorder="1" applyAlignment="1">
      <alignment horizontal="center"/>
    </xf>
    <xf numFmtId="0" fontId="13" fillId="0" borderId="9" xfId="2" applyFont="1" applyBorder="1" applyAlignment="1">
      <alignment horizontal="left" vertical="center"/>
    </xf>
    <xf numFmtId="0" fontId="15" fillId="0" borderId="28" xfId="2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13" fillId="0" borderId="20" xfId="2" applyFont="1" applyBorder="1" applyAlignment="1">
      <alignment horizontal="left" vertical="center"/>
    </xf>
    <xf numFmtId="0" fontId="13" fillId="0" borderId="28" xfId="2" applyFont="1" applyBorder="1" applyAlignment="1">
      <alignment horizontal="center" vertical="center"/>
    </xf>
    <xf numFmtId="0" fontId="13" fillId="0" borderId="25" xfId="2" applyFont="1" applyBorder="1" applyAlignment="1">
      <alignment horizontal="left" vertical="center" wrapText="1"/>
    </xf>
    <xf numFmtId="0" fontId="13" fillId="0" borderId="27" xfId="2" quotePrefix="1" applyFont="1" applyBorder="1" applyAlignment="1">
      <alignment horizontal="left" vertical="center" wrapText="1"/>
    </xf>
    <xf numFmtId="0" fontId="13" fillId="0" borderId="11" xfId="2" quotePrefix="1" applyFont="1" applyBorder="1" applyAlignment="1">
      <alignment horizontal="left" vertical="center" wrapText="1"/>
    </xf>
    <xf numFmtId="0" fontId="13" fillId="0" borderId="13" xfId="2" quotePrefix="1" applyFont="1" applyBorder="1" applyAlignment="1">
      <alignment horizontal="left" vertical="center" wrapText="1"/>
    </xf>
    <xf numFmtId="0" fontId="13" fillId="0" borderId="7" xfId="2" quotePrefix="1" applyFont="1" applyBorder="1" applyAlignment="1">
      <alignment horizontal="left" vertical="center"/>
    </xf>
    <xf numFmtId="14" fontId="13" fillId="0" borderId="7" xfId="2" applyNumberFormat="1" applyFont="1" applyBorder="1" applyAlignment="1">
      <alignment horizontal="center"/>
    </xf>
    <xf numFmtId="49" fontId="32" fillId="0" borderId="9" xfId="2" applyNumberFormat="1" applyFont="1" applyBorder="1" applyAlignment="1" applyProtection="1">
      <alignment horizontal="center" vertical="center"/>
      <protection locked="0"/>
    </xf>
    <xf numFmtId="0" fontId="13" fillId="0" borderId="10" xfId="2" applyFont="1" applyBorder="1" applyAlignment="1">
      <alignment horizontal="left" vertical="center"/>
    </xf>
    <xf numFmtId="49" fontId="14" fillId="0" borderId="28" xfId="2" applyNumberFormat="1" applyFont="1" applyBorder="1" applyAlignment="1">
      <alignment horizontal="left" vertical="center"/>
    </xf>
    <xf numFmtId="0" fontId="21" fillId="0" borderId="0" xfId="2" applyFont="1" applyAlignment="1">
      <alignment horizontal="left"/>
    </xf>
    <xf numFmtId="0" fontId="13" fillId="0" borderId="10" xfId="2" applyFont="1" applyBorder="1" applyAlignment="1">
      <alignment horizontal="center"/>
    </xf>
    <xf numFmtId="0" fontId="13" fillId="0" borderId="9" xfId="2" applyFont="1" applyBorder="1" applyAlignment="1">
      <alignment horizontal="left" vertical="center" wrapText="1"/>
    </xf>
    <xf numFmtId="0" fontId="13" fillId="0" borderId="9" xfId="2" quotePrefix="1" applyFont="1" applyBorder="1" applyAlignment="1">
      <alignment horizontal="left" vertical="center" wrapText="1"/>
    </xf>
    <xf numFmtId="0" fontId="31" fillId="0" borderId="9" xfId="2" applyNumberFormat="1" applyFont="1" applyBorder="1" applyAlignment="1">
      <alignment horizontal="left" vertical="center"/>
    </xf>
    <xf numFmtId="0" fontId="13" fillId="0" borderId="11" xfId="2" applyFont="1" applyBorder="1" applyAlignment="1">
      <alignment horizontal="center" vertical="top"/>
    </xf>
    <xf numFmtId="0" fontId="13" fillId="0" borderId="13" xfId="2" applyFont="1" applyBorder="1" applyAlignment="1">
      <alignment horizontal="center" vertical="top"/>
    </xf>
    <xf numFmtId="49" fontId="7" fillId="0" borderId="37" xfId="2" applyNumberFormat="1" applyFont="1" applyBorder="1" applyAlignment="1">
      <alignment horizontal="center"/>
    </xf>
    <xf numFmtId="49" fontId="7" fillId="0" borderId="38" xfId="2" applyNumberFormat="1" applyFont="1" applyBorder="1" applyAlignment="1">
      <alignment horizontal="center"/>
    </xf>
    <xf numFmtId="0" fontId="13" fillId="0" borderId="39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4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31" fillId="0" borderId="20" xfId="2" applyNumberFormat="1" applyFont="1" applyBorder="1" applyAlignment="1">
      <alignment horizontal="left" vertical="center"/>
    </xf>
    <xf numFmtId="0" fontId="31" fillId="0" borderId="32" xfId="2" applyNumberFormat="1" applyFont="1" applyBorder="1" applyAlignment="1">
      <alignment horizontal="left" vertical="center"/>
    </xf>
    <xf numFmtId="164" fontId="7" fillId="0" borderId="31" xfId="2" applyNumberFormat="1" applyFont="1" applyBorder="1" applyAlignment="1">
      <alignment horizontal="right"/>
    </xf>
    <xf numFmtId="164" fontId="7" fillId="0" borderId="4" xfId="2" applyNumberFormat="1" applyFont="1" applyBorder="1" applyAlignment="1">
      <alignment horizontal="right"/>
    </xf>
    <xf numFmtId="0" fontId="31" fillId="0" borderId="14" xfId="2" applyNumberFormat="1" applyFont="1" applyBorder="1" applyAlignment="1">
      <alignment horizontal="left" vertical="center"/>
    </xf>
    <xf numFmtId="0" fontId="2" fillId="0" borderId="37" xfId="2" applyFont="1" applyBorder="1" applyAlignment="1">
      <alignment horizontal="center"/>
    </xf>
    <xf numFmtId="0" fontId="2" fillId="0" borderId="38" xfId="2" applyFont="1" applyBorder="1" applyAlignment="1">
      <alignment horizontal="center"/>
    </xf>
    <xf numFmtId="164" fontId="8" fillId="0" borderId="37" xfId="2" applyNumberFormat="1" applyFont="1" applyBorder="1" applyAlignment="1">
      <alignment horizontal="right"/>
    </xf>
    <xf numFmtId="164" fontId="8" fillId="0" borderId="38" xfId="2" applyNumberFormat="1" applyFont="1" applyBorder="1" applyAlignment="1">
      <alignment horizontal="right"/>
    </xf>
  </cellXfs>
  <cellStyles count="4">
    <cellStyle name="Normal" xfId="0" builtinId="0"/>
    <cellStyle name="Normal_GKBMY  Ekleri (1-25)" xfId="1"/>
    <cellStyle name="Normal_TMVE_SIF" xfId="2"/>
    <cellStyle name="Virgül [0]_Modül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mazanCBN\Belgelerim\TAHAKKUK\Tahakkuk&#214;ze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mazanCBN\Belgelerim\TAHAKKUK\EXCEL\UYGULAMA\RAMAZAN\SATINAL\TEKLI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mazanCBN\Belgelerim\TAHAKKUK\Belgelerim\a&#287;%20i&#231;in\EK4-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mazanCBN\Belgelerim\TAHAKKUK\2002\Yak&#305;t&#304;hale\Yak&#305;t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mazanCBN\Belgelerim\TAHAKKUK\CBN&#214;demeEmr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mazanCBN\Belgelerim\TAHAKKUK\Documents%20and%20Settings\RAMAZAN\Belgelerim\2004\Sat&#305;nalma\Sat&#305;nAlma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mazanCBN\Belgelerim\TAHAKKUK\Belgelerim\B&#304;LFORM1VE2\PersBilg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mazanCBN\Belgelerim\TAHAKKUK\Belgelerim\2001\Sat&#305;nalma\Ak&#305;ll&#305;al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mazanCBN\Belgelerim\TAHAKKUK\Belgelerim\2001\Hasta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mazanCBN\Belgelerim\TAHAKKUK\Documents%20and%20Settings\Ramazan\Belgelerim\2004\Sat&#305;nalma\Ak&#305;ll&#305;Al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mazanCBN\Belgelerim\TAHAKKUK\WINDOWS\Profiles\G&#214;K&#199;&#304;N%20&#350;AH&#304;N\Belgelerim\UYGULAMA\K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ül1"/>
      <sheetName val="İletişim Kutusu1"/>
      <sheetName val="Faturagirişi"/>
      <sheetName val=" Ödeme Emri (2)"/>
      <sheetName val="SaymanlıkİşlemFişi"/>
      <sheetName val="İcmal Liste"/>
      <sheetName val="Onay"/>
      <sheetName val="ÜstYazı (2)"/>
      <sheetName val="Telefon İcmali"/>
      <sheetName val="Hastaneİcmali"/>
      <sheetName val="GenelSabit"/>
      <sheetName val="MükellefBilgisi"/>
      <sheetName val="ProgramBilgileri"/>
      <sheetName val="TEDAVİ"/>
      <sheetName val=" Ödeme Emri (3)"/>
      <sheetName val="Sig.Giriş"/>
      <sheetName val="üST yAZI"/>
      <sheetName val="Dilekçe"/>
      <sheetName val="İletişim Kutusu12"/>
      <sheetName val="İletişim Kutusu2"/>
      <sheetName val="Kurumlar"/>
      <sheetName val="EskiTah."/>
    </sheetNames>
    <sheetDataSet>
      <sheetData sheetId="0"/>
      <sheetData sheetId="1"/>
      <sheetData sheetId="2">
        <row r="14">
          <cell r="G14">
            <v>38936</v>
          </cell>
        </row>
      </sheetData>
      <sheetData sheetId="3"/>
      <sheetData sheetId="4" refreshError="1"/>
      <sheetData sheetId="5"/>
      <sheetData sheetId="6"/>
      <sheetData sheetId="7"/>
      <sheetData sheetId="8"/>
      <sheetData sheetId="9"/>
      <sheetData sheetId="10">
        <row r="4">
          <cell r="C4" t="str">
            <v>Dikmen Anadolu Meslek,Teknik,End.Mes.Lisesi</v>
          </cell>
        </row>
        <row r="7">
          <cell r="C7" t="str">
            <v>Zeynel Abidin KARAGÖZ</v>
          </cell>
        </row>
        <row r="8">
          <cell r="C8" t="str">
            <v>Müdür</v>
          </cell>
        </row>
        <row r="100">
          <cell r="B100">
            <v>39021</v>
          </cell>
        </row>
      </sheetData>
      <sheetData sheetId="11">
        <row r="2">
          <cell r="L2">
            <v>263</v>
          </cell>
        </row>
        <row r="3">
          <cell r="A3">
            <v>1</v>
          </cell>
          <cell r="C3" t="str">
            <v xml:space="preserve">AAAA PERSONEL PERSONEL PERSONEL PERSONEL </v>
          </cell>
        </row>
        <row r="4">
          <cell r="A4">
            <v>2</v>
          </cell>
          <cell r="C4" t="str">
            <v>ABDULHAMİT ÖZ</v>
          </cell>
          <cell r="D4" t="str">
            <v>ÖĞRETMEN</v>
          </cell>
          <cell r="F4">
            <v>6620228229</v>
          </cell>
          <cell r="J4" t="str">
            <v>476 68 47</v>
          </cell>
        </row>
        <row r="5">
          <cell r="A5">
            <v>3</v>
          </cell>
          <cell r="C5" t="str">
            <v>ABDULSELAM  KORKMAZ</v>
          </cell>
          <cell r="D5" t="str">
            <v>ÖĞRETMEN</v>
          </cell>
          <cell r="F5">
            <v>5770136698</v>
          </cell>
          <cell r="J5" t="str">
            <v>482 71 35</v>
          </cell>
        </row>
        <row r="6">
          <cell r="A6">
            <v>4</v>
          </cell>
          <cell r="C6" t="str">
            <v>Adalet ŞAHİNER</v>
          </cell>
          <cell r="D6" t="str">
            <v>ÖĞRETMEN</v>
          </cell>
          <cell r="J6">
            <v>2157640</v>
          </cell>
        </row>
        <row r="7">
          <cell r="A7">
            <v>5</v>
          </cell>
          <cell r="C7" t="str">
            <v>AHMET HORASAN</v>
          </cell>
          <cell r="D7" t="str">
            <v>ÖĞRETMEN</v>
          </cell>
          <cell r="F7">
            <v>4630290908</v>
          </cell>
          <cell r="J7" t="str">
            <v>476 25 74</v>
          </cell>
        </row>
        <row r="8">
          <cell r="A8">
            <v>6</v>
          </cell>
          <cell r="C8" t="str">
            <v>AHMET SUBAŞIAY</v>
          </cell>
          <cell r="D8" t="str">
            <v>ÖĞRETMEN</v>
          </cell>
          <cell r="F8">
            <v>7820140319</v>
          </cell>
          <cell r="J8">
            <v>4284136</v>
          </cell>
        </row>
        <row r="9">
          <cell r="A9">
            <v>7</v>
          </cell>
          <cell r="C9" t="str">
            <v>AHMET UĞUR PERVİN</v>
          </cell>
          <cell r="D9" t="str">
            <v>ÖĞRETMEN</v>
          </cell>
          <cell r="F9">
            <v>7290258964</v>
          </cell>
          <cell r="J9">
            <v>4769186</v>
          </cell>
        </row>
        <row r="10">
          <cell r="A10">
            <v>8</v>
          </cell>
          <cell r="C10" t="str">
            <v>ALİYE KAPLAN</v>
          </cell>
          <cell r="D10" t="str">
            <v>ÖĞRETMEN</v>
          </cell>
          <cell r="F10">
            <v>4980262166</v>
          </cell>
          <cell r="J10">
            <v>4425920</v>
          </cell>
        </row>
        <row r="11">
          <cell r="A11">
            <v>9</v>
          </cell>
          <cell r="C11" t="str">
            <v>ARİFE GÜLTEN</v>
          </cell>
          <cell r="J11">
            <v>4910107</v>
          </cell>
        </row>
        <row r="12">
          <cell r="A12">
            <v>10</v>
          </cell>
          <cell r="C12" t="str">
            <v>ATİLLA TOPALOĞLU</v>
          </cell>
          <cell r="D12" t="str">
            <v>ÖĞRETMEN</v>
          </cell>
          <cell r="F12">
            <v>8520080496</v>
          </cell>
          <cell r="J12" t="str">
            <v>483 23 11</v>
          </cell>
        </row>
        <row r="13">
          <cell r="A13">
            <v>11</v>
          </cell>
          <cell r="C13" t="str">
            <v>ATİLLA TUNÇ</v>
          </cell>
          <cell r="D13" t="str">
            <v>ÖĞRETMEN</v>
          </cell>
          <cell r="F13">
            <v>86602602663</v>
          </cell>
        </row>
        <row r="14">
          <cell r="A14">
            <v>12</v>
          </cell>
          <cell r="C14" t="str">
            <v>AYŞE CANPOLAT</v>
          </cell>
          <cell r="D14" t="str">
            <v>ÖĞRETMEN</v>
          </cell>
          <cell r="F14">
            <v>1990116603</v>
          </cell>
          <cell r="J14">
            <v>4824262</v>
          </cell>
        </row>
        <row r="15">
          <cell r="A15">
            <v>13</v>
          </cell>
          <cell r="C15" t="str">
            <v>AZİZ SAVAN</v>
          </cell>
          <cell r="D15" t="str">
            <v>ÖĞRETMEN</v>
          </cell>
          <cell r="E15" t="str">
            <v>Maltepe</v>
          </cell>
          <cell r="F15">
            <v>7520137487</v>
          </cell>
          <cell r="J15">
            <v>4731350</v>
          </cell>
        </row>
        <row r="16">
          <cell r="A16">
            <v>14</v>
          </cell>
          <cell r="C16" t="str">
            <v>BARIŞ BACIN</v>
          </cell>
          <cell r="J16">
            <v>4389155</v>
          </cell>
        </row>
        <row r="17">
          <cell r="A17">
            <v>15</v>
          </cell>
          <cell r="C17" t="str">
            <v>BAYRAM ÖZTÜRK</v>
          </cell>
          <cell r="D17" t="str">
            <v>ÖĞRETMEN</v>
          </cell>
          <cell r="F17">
            <v>7170133422</v>
          </cell>
          <cell r="J17">
            <v>2861738</v>
          </cell>
        </row>
        <row r="18">
          <cell r="A18">
            <v>16</v>
          </cell>
          <cell r="C18" t="str">
            <v>BİLGE SERİN</v>
          </cell>
          <cell r="D18" t="str">
            <v>ÖĞRETMEN</v>
          </cell>
          <cell r="J18">
            <v>4799032</v>
          </cell>
        </row>
        <row r="19">
          <cell r="A19">
            <v>17</v>
          </cell>
          <cell r="C19" t="str">
            <v>BURHAN YILDIZ</v>
          </cell>
          <cell r="D19" t="str">
            <v>ÖĞRETMEN</v>
          </cell>
          <cell r="F19">
            <v>9610221507</v>
          </cell>
          <cell r="J19">
            <v>4751938</v>
          </cell>
        </row>
        <row r="20">
          <cell r="A20">
            <v>18</v>
          </cell>
          <cell r="C20" t="str">
            <v>CELAL EMİR</v>
          </cell>
          <cell r="D20" t="str">
            <v>ÖĞRETMEN</v>
          </cell>
          <cell r="F20">
            <v>3340186300</v>
          </cell>
          <cell r="J20">
            <v>2200444</v>
          </cell>
        </row>
        <row r="21">
          <cell r="A21">
            <v>19</v>
          </cell>
          <cell r="C21" t="str">
            <v>CİHAN YILDIRIM</v>
          </cell>
          <cell r="D21" t="str">
            <v>HİZMETLİ</v>
          </cell>
          <cell r="F21">
            <v>9550055872</v>
          </cell>
          <cell r="J21" t="str">
            <v>479 03 97</v>
          </cell>
        </row>
        <row r="22">
          <cell r="A22">
            <v>20</v>
          </cell>
          <cell r="C22" t="str">
            <v>COŞKUN İNALPOLAT</v>
          </cell>
          <cell r="D22" t="str">
            <v>ÖĞRETMEN</v>
          </cell>
          <cell r="F22">
            <v>4750116834</v>
          </cell>
          <cell r="J22" t="str">
            <v>482 58 90</v>
          </cell>
        </row>
        <row r="23">
          <cell r="A23">
            <v>21</v>
          </cell>
          <cell r="C23" t="str">
            <v>DOĞAN KÖMÜRCÜ</v>
          </cell>
          <cell r="D23" t="str">
            <v>ÖĞRETMEN</v>
          </cell>
          <cell r="E23" t="str">
            <v>Yeğenbey</v>
          </cell>
          <cell r="F23">
            <v>5850151229</v>
          </cell>
          <cell r="J23" t="str">
            <v>480 46 23</v>
          </cell>
        </row>
        <row r="24">
          <cell r="A24">
            <v>22</v>
          </cell>
          <cell r="C24" t="str">
            <v>EDA ÇINAR</v>
          </cell>
          <cell r="D24" t="str">
            <v>ÖĞRETMEN</v>
          </cell>
          <cell r="J24">
            <v>4790320</v>
          </cell>
        </row>
        <row r="25">
          <cell r="A25">
            <v>23</v>
          </cell>
          <cell r="C25" t="str">
            <v>EMSAL AYSUN ÇELİK</v>
          </cell>
          <cell r="D25" t="str">
            <v>ÖĞRETMEN</v>
          </cell>
          <cell r="J25">
            <v>2858748</v>
          </cell>
        </row>
        <row r="26">
          <cell r="A26">
            <v>24</v>
          </cell>
          <cell r="C26" t="str">
            <v>ENDER TÜR</v>
          </cell>
          <cell r="D26" t="str">
            <v>ÖĞRETMEN</v>
          </cell>
          <cell r="F26">
            <v>8750220394</v>
          </cell>
          <cell r="J26">
            <v>4804821</v>
          </cell>
        </row>
        <row r="27">
          <cell r="A27">
            <v>25</v>
          </cell>
          <cell r="C27" t="str">
            <v>ERKAN DOĞAN</v>
          </cell>
          <cell r="D27" t="str">
            <v>ÖĞRETMEN</v>
          </cell>
          <cell r="E27" t="str">
            <v>Yeğenbey</v>
          </cell>
          <cell r="F27">
            <v>3030159086</v>
          </cell>
          <cell r="J27" t="str">
            <v>481 96 69</v>
          </cell>
        </row>
        <row r="28">
          <cell r="A28">
            <v>26</v>
          </cell>
          <cell r="C28" t="str">
            <v>ERSUN DUYGU</v>
          </cell>
          <cell r="D28" t="str">
            <v>ÖĞRETMEN</v>
          </cell>
          <cell r="J28">
            <v>5620195</v>
          </cell>
        </row>
        <row r="29">
          <cell r="A29">
            <v>27</v>
          </cell>
          <cell r="C29" t="str">
            <v>ESMA ERDEM</v>
          </cell>
          <cell r="D29" t="str">
            <v>SAYMAN</v>
          </cell>
        </row>
        <row r="30">
          <cell r="A30">
            <v>28</v>
          </cell>
          <cell r="C30" t="str">
            <v>Eyüp GÖZÜTOK</v>
          </cell>
          <cell r="J30">
            <v>4577257</v>
          </cell>
        </row>
        <row r="31">
          <cell r="A31">
            <v>29</v>
          </cell>
          <cell r="C31" t="str">
            <v>EYÜP TÜRKÜCÜ</v>
          </cell>
          <cell r="D31" t="str">
            <v>ÖĞRETMEN</v>
          </cell>
          <cell r="J31" t="str">
            <v>481 37 12</v>
          </cell>
        </row>
        <row r="32">
          <cell r="A32">
            <v>30</v>
          </cell>
          <cell r="C32" t="str">
            <v>FATİH ERDOĞMUŞ</v>
          </cell>
          <cell r="D32" t="str">
            <v>ÖĞRETMEN</v>
          </cell>
          <cell r="F32">
            <v>3510183640</v>
          </cell>
          <cell r="J32">
            <v>3363436</v>
          </cell>
        </row>
        <row r="33">
          <cell r="A33">
            <v>31</v>
          </cell>
          <cell r="C33" t="str">
            <v>FATMA AKFIRAT</v>
          </cell>
          <cell r="D33" t="str">
            <v>ÖĞRETMEN</v>
          </cell>
          <cell r="J33" t="str">
            <v>483 25 07</v>
          </cell>
        </row>
        <row r="34">
          <cell r="A34">
            <v>32</v>
          </cell>
          <cell r="C34" t="str">
            <v>Fatma DELİALİOĞLU</v>
          </cell>
          <cell r="J34">
            <v>4785616</v>
          </cell>
        </row>
        <row r="35">
          <cell r="A35">
            <v>33</v>
          </cell>
          <cell r="C35" t="str">
            <v>FATMA DUMAN</v>
          </cell>
          <cell r="F35">
            <v>3130273201</v>
          </cell>
        </row>
        <row r="36">
          <cell r="A36">
            <v>34</v>
          </cell>
          <cell r="C36" t="str">
            <v>Gülistan COŞGUN</v>
          </cell>
          <cell r="D36" t="str">
            <v>ÖĞRETMEN</v>
          </cell>
          <cell r="J36">
            <v>2382287</v>
          </cell>
        </row>
        <row r="37">
          <cell r="A37">
            <v>35</v>
          </cell>
          <cell r="C37" t="str">
            <v>GÜLSÜM DOKSANYEDİ</v>
          </cell>
          <cell r="J37">
            <v>4825792</v>
          </cell>
        </row>
        <row r="38">
          <cell r="A38">
            <v>36</v>
          </cell>
          <cell r="C38" t="str">
            <v>GÜRSEL YEŞİLOĞLU</v>
          </cell>
          <cell r="D38" t="str">
            <v>ÖĞRETMEN</v>
          </cell>
          <cell r="F38">
            <v>9510084346</v>
          </cell>
          <cell r="J38">
            <v>4803354</v>
          </cell>
        </row>
        <row r="39">
          <cell r="A39">
            <v>37</v>
          </cell>
          <cell r="C39" t="str">
            <v>GÜVEN HAFÇI</v>
          </cell>
          <cell r="D39" t="str">
            <v>ÖĞRETMEN</v>
          </cell>
          <cell r="J39">
            <v>4907808</v>
          </cell>
        </row>
        <row r="40">
          <cell r="A40">
            <v>38</v>
          </cell>
          <cell r="C40" t="str">
            <v>HAKKI ERASLAN</v>
          </cell>
          <cell r="D40" t="str">
            <v>ÖĞRETMEN</v>
          </cell>
          <cell r="J40" t="str">
            <v>482 13 91</v>
          </cell>
        </row>
        <row r="41">
          <cell r="A41">
            <v>39</v>
          </cell>
          <cell r="C41" t="str">
            <v>HAYDAR BATTALOĞLU</v>
          </cell>
          <cell r="D41" t="str">
            <v>ÖĞRETMEN</v>
          </cell>
          <cell r="J41">
            <v>4754200</v>
          </cell>
        </row>
        <row r="42">
          <cell r="A42">
            <v>40</v>
          </cell>
          <cell r="C42" t="str">
            <v>HAYRİ AKGUŞ</v>
          </cell>
          <cell r="D42" t="str">
            <v>ÖĞRETMEN</v>
          </cell>
          <cell r="F42">
            <v>230112733</v>
          </cell>
        </row>
        <row r="43">
          <cell r="A43">
            <v>41</v>
          </cell>
          <cell r="C43" t="str">
            <v>HİLAL AKIN</v>
          </cell>
          <cell r="D43" t="str">
            <v>ÖĞRETMEN</v>
          </cell>
          <cell r="F43">
            <v>260279110</v>
          </cell>
          <cell r="J43">
            <v>4818898</v>
          </cell>
        </row>
        <row r="44">
          <cell r="A44">
            <v>42</v>
          </cell>
          <cell r="C44" t="str">
            <v>Hülya TÜTER</v>
          </cell>
          <cell r="D44" t="str">
            <v>ÖĞRETMEN</v>
          </cell>
          <cell r="J44">
            <v>4782298</v>
          </cell>
        </row>
        <row r="45">
          <cell r="A45">
            <v>43</v>
          </cell>
          <cell r="C45" t="str">
            <v>HÜSEYİN FİDAN</v>
          </cell>
          <cell r="D45" t="str">
            <v>ÖĞRETMEN</v>
          </cell>
          <cell r="F45">
            <v>3870166882</v>
          </cell>
          <cell r="J45">
            <v>4838721</v>
          </cell>
        </row>
        <row r="46">
          <cell r="A46">
            <v>44</v>
          </cell>
          <cell r="C46" t="str">
            <v>Hüseyin KUTLU</v>
          </cell>
          <cell r="D46" t="str">
            <v>Öğretmen</v>
          </cell>
          <cell r="E46" t="str">
            <v>Beypazarı</v>
          </cell>
          <cell r="F46">
            <v>5990194897</v>
          </cell>
        </row>
        <row r="47">
          <cell r="A47">
            <v>45</v>
          </cell>
          <cell r="C47" t="str">
            <v>HÜSNÜ KAMİL HORTAÇ</v>
          </cell>
          <cell r="D47" t="str">
            <v>ÖĞRETMEN</v>
          </cell>
          <cell r="F47">
            <v>4630082624</v>
          </cell>
          <cell r="J47">
            <v>4427555</v>
          </cell>
        </row>
        <row r="48">
          <cell r="A48">
            <v>46</v>
          </cell>
          <cell r="C48" t="str">
            <v>İSA UGUZ</v>
          </cell>
          <cell r="D48" t="str">
            <v>ÖĞRETMEN</v>
          </cell>
          <cell r="F48">
            <v>8870215700</v>
          </cell>
          <cell r="J48">
            <v>4812264</v>
          </cell>
        </row>
        <row r="49">
          <cell r="A49">
            <v>47</v>
          </cell>
          <cell r="C49" t="str">
            <v>İZZET BÜKCÜOGLU</v>
          </cell>
          <cell r="D49" t="str">
            <v>ÖĞRETMEN</v>
          </cell>
          <cell r="F49">
            <v>1910144636</v>
          </cell>
          <cell r="J49">
            <v>4767522</v>
          </cell>
        </row>
        <row r="50">
          <cell r="A50">
            <v>48</v>
          </cell>
          <cell r="C50" t="str">
            <v>KAMİLE EYÜPOĞLU</v>
          </cell>
          <cell r="J50">
            <v>4171339</v>
          </cell>
        </row>
        <row r="51">
          <cell r="A51">
            <v>49</v>
          </cell>
          <cell r="C51" t="str">
            <v>KEMAL KILIÇ</v>
          </cell>
          <cell r="D51" t="str">
            <v>ÖĞRETMEN</v>
          </cell>
          <cell r="F51">
            <v>5510182596</v>
          </cell>
        </row>
        <row r="52">
          <cell r="A52">
            <v>50</v>
          </cell>
          <cell r="C52" t="str">
            <v>LEVENT MEŞEDİBİ</v>
          </cell>
          <cell r="D52" t="str">
            <v>ÖĞRETMEN</v>
          </cell>
          <cell r="J52">
            <v>3552052</v>
          </cell>
        </row>
        <row r="53">
          <cell r="A53">
            <v>51</v>
          </cell>
          <cell r="C53" t="str">
            <v>MAHMUT DİNÇER</v>
          </cell>
          <cell r="D53" t="str">
            <v>ÖĞRETMEN</v>
          </cell>
          <cell r="J53">
            <v>3191751</v>
          </cell>
        </row>
        <row r="54">
          <cell r="A54">
            <v>52</v>
          </cell>
          <cell r="C54" t="str">
            <v>MAHMUT GÜLER</v>
          </cell>
          <cell r="D54" t="str">
            <v>ÖĞRETMEN</v>
          </cell>
          <cell r="F54">
            <v>4180133266</v>
          </cell>
          <cell r="J54" t="str">
            <v>479 41 43</v>
          </cell>
        </row>
        <row r="55">
          <cell r="A55">
            <v>53</v>
          </cell>
          <cell r="C55" t="str">
            <v>MEHMET BOZKURT</v>
          </cell>
          <cell r="D55" t="str">
            <v>ÖĞRETMEN</v>
          </cell>
          <cell r="J55" t="str">
            <v>481 46 36</v>
          </cell>
        </row>
        <row r="56">
          <cell r="A56">
            <v>54</v>
          </cell>
          <cell r="C56" t="str">
            <v>MEHMET ÇİÇEK</v>
          </cell>
          <cell r="D56" t="str">
            <v>ÖĞRETMEN</v>
          </cell>
          <cell r="F56">
            <v>2530106938</v>
          </cell>
          <cell r="J56" t="str">
            <v>250 05 24</v>
          </cell>
        </row>
        <row r="57">
          <cell r="A57">
            <v>55</v>
          </cell>
          <cell r="C57" t="str">
            <v>MEHMET EMİN YEŞİLORMAN</v>
          </cell>
          <cell r="D57" t="str">
            <v>ÖĞRETMEN</v>
          </cell>
          <cell r="J57">
            <v>4762588</v>
          </cell>
        </row>
        <row r="58">
          <cell r="A58">
            <v>56</v>
          </cell>
          <cell r="C58" t="str">
            <v>MEHMET ŞİMŞEKGELDİ</v>
          </cell>
          <cell r="D58" t="str">
            <v>ÖĞRETMEN</v>
          </cell>
          <cell r="F58">
            <v>8130204244</v>
          </cell>
          <cell r="J58">
            <v>2300989</v>
          </cell>
        </row>
        <row r="59">
          <cell r="A59">
            <v>57</v>
          </cell>
          <cell r="C59" t="str">
            <v>METİN ÇETİN</v>
          </cell>
          <cell r="D59" t="str">
            <v>ÖĞRETMEN</v>
          </cell>
          <cell r="F59">
            <v>2440385432</v>
          </cell>
        </row>
        <row r="60">
          <cell r="A60">
            <v>58</v>
          </cell>
          <cell r="C60" t="str">
            <v>MUSA ÖZEN</v>
          </cell>
          <cell r="D60" t="str">
            <v>ÖĞRETMEN</v>
          </cell>
          <cell r="F60">
            <v>6860240826</v>
          </cell>
          <cell r="J60" t="str">
            <v>484 80 55</v>
          </cell>
        </row>
        <row r="61">
          <cell r="A61">
            <v>59</v>
          </cell>
          <cell r="C61" t="str">
            <v>MUSTAFA EFE</v>
          </cell>
          <cell r="D61" t="str">
            <v>ÖĞRETMEN</v>
          </cell>
          <cell r="F61">
            <v>3250153943</v>
          </cell>
          <cell r="J61">
            <v>4751826</v>
          </cell>
        </row>
        <row r="62">
          <cell r="A62">
            <v>60</v>
          </cell>
          <cell r="C62" t="str">
            <v>MUSTAFA TAŞ</v>
          </cell>
          <cell r="D62" t="str">
            <v>ÖĞRETMEN</v>
          </cell>
          <cell r="J62">
            <v>4819363</v>
          </cell>
        </row>
        <row r="63">
          <cell r="A63">
            <v>61</v>
          </cell>
          <cell r="C63" t="str">
            <v>NAİL AL</v>
          </cell>
          <cell r="D63" t="str">
            <v>ÖĞRETMEN</v>
          </cell>
          <cell r="J63" t="str">
            <v>433 45 61</v>
          </cell>
        </row>
        <row r="64">
          <cell r="A64">
            <v>62</v>
          </cell>
          <cell r="C64" t="str">
            <v>NAİL ÖCAL</v>
          </cell>
          <cell r="D64" t="str">
            <v>ŞOFÖR</v>
          </cell>
          <cell r="F64">
            <v>6510115387</v>
          </cell>
          <cell r="J64">
            <v>4797218</v>
          </cell>
        </row>
        <row r="65">
          <cell r="A65">
            <v>63</v>
          </cell>
          <cell r="C65" t="str">
            <v>NAZAN YÜRÜT</v>
          </cell>
          <cell r="D65" t="str">
            <v>ÖĞRETMEN</v>
          </cell>
        </row>
        <row r="66">
          <cell r="A66">
            <v>64</v>
          </cell>
          <cell r="C66" t="str">
            <v>NAZIM YILDIZ</v>
          </cell>
          <cell r="D66" t="str">
            <v>ÖĞRETMEN</v>
          </cell>
          <cell r="F66">
            <v>9630272425</v>
          </cell>
        </row>
        <row r="67">
          <cell r="A67">
            <v>65</v>
          </cell>
          <cell r="C67" t="str">
            <v>NECMİYE ŞENTÜRK</v>
          </cell>
          <cell r="D67" t="str">
            <v>ÖĞRETMEN</v>
          </cell>
          <cell r="F67">
            <v>8090091346</v>
          </cell>
          <cell r="J67" t="str">
            <v>240 80 27</v>
          </cell>
        </row>
        <row r="68">
          <cell r="A68">
            <v>66</v>
          </cell>
          <cell r="C68" t="str">
            <v>NEVİN AYBEK</v>
          </cell>
          <cell r="D68" t="str">
            <v>ÖĞRETMEN</v>
          </cell>
          <cell r="F68">
            <v>1090067724</v>
          </cell>
          <cell r="J68" t="str">
            <v>483 48 94</v>
          </cell>
        </row>
        <row r="69">
          <cell r="A69">
            <v>67</v>
          </cell>
          <cell r="C69" t="str">
            <v>NEVZAT ÇETİNPOLAT</v>
          </cell>
          <cell r="D69" t="str">
            <v>ÖĞRETMEN</v>
          </cell>
          <cell r="J69">
            <v>4953579</v>
          </cell>
        </row>
        <row r="70">
          <cell r="A70">
            <v>68</v>
          </cell>
          <cell r="C70" t="str">
            <v>NURAN İNCEOĞLU</v>
          </cell>
          <cell r="D70" t="str">
            <v>ÖĞRETMEN</v>
          </cell>
          <cell r="J70">
            <v>4809321</v>
          </cell>
        </row>
        <row r="71">
          <cell r="A71">
            <v>69</v>
          </cell>
          <cell r="C71" t="str">
            <v>NURAYDIN GÜNDOĞDU</v>
          </cell>
          <cell r="D71" t="str">
            <v>TEKNİSYEN</v>
          </cell>
          <cell r="F71">
            <v>4290099554</v>
          </cell>
          <cell r="J71">
            <v>4811373</v>
          </cell>
        </row>
        <row r="72">
          <cell r="A72">
            <v>70</v>
          </cell>
          <cell r="C72" t="str">
            <v>NURDAN DURUKAN</v>
          </cell>
          <cell r="J72">
            <v>4807266</v>
          </cell>
        </row>
        <row r="73">
          <cell r="A73">
            <v>71</v>
          </cell>
          <cell r="C73" t="str">
            <v>NURİYE KARDEŞ</v>
          </cell>
          <cell r="D73" t="str">
            <v>MEMUR</v>
          </cell>
          <cell r="J73">
            <v>4808499</v>
          </cell>
        </row>
        <row r="74">
          <cell r="A74">
            <v>72</v>
          </cell>
          <cell r="C74" t="str">
            <v>OKTAY BAĞCI</v>
          </cell>
          <cell r="D74" t="str">
            <v>ÖĞRETMEN</v>
          </cell>
        </row>
        <row r="75">
          <cell r="A75">
            <v>73</v>
          </cell>
          <cell r="C75" t="str">
            <v>ÖMÜR AYAZ</v>
          </cell>
          <cell r="D75" t="str">
            <v>ÖĞRETMEN</v>
          </cell>
          <cell r="J75">
            <v>4834462</v>
          </cell>
        </row>
        <row r="76">
          <cell r="A76">
            <v>74</v>
          </cell>
          <cell r="C76" t="str">
            <v>PELİN ÖZMEN</v>
          </cell>
          <cell r="D76" t="str">
            <v>ÖĞRETMEN</v>
          </cell>
          <cell r="J76">
            <v>4792919</v>
          </cell>
        </row>
        <row r="77">
          <cell r="A77">
            <v>75</v>
          </cell>
          <cell r="C77" t="str">
            <v>RABİA KİBAR</v>
          </cell>
          <cell r="J77">
            <v>2850741</v>
          </cell>
        </row>
        <row r="78">
          <cell r="A78">
            <v>76</v>
          </cell>
          <cell r="C78" t="str">
            <v>RAMAZAN ÇOBAN</v>
          </cell>
          <cell r="D78" t="str">
            <v>MEMUR</v>
          </cell>
          <cell r="E78" t="str">
            <v>Kaletepe V.D</v>
          </cell>
          <cell r="F78">
            <v>2580148017</v>
          </cell>
          <cell r="J78" t="str">
            <v>(318) 2336434</v>
          </cell>
        </row>
        <row r="79">
          <cell r="A79">
            <v>77</v>
          </cell>
          <cell r="C79" t="str">
            <v>RECAİ TEK</v>
          </cell>
          <cell r="D79" t="str">
            <v>HİZMETLİ</v>
          </cell>
          <cell r="E79" t="str">
            <v>Yeğenbey</v>
          </cell>
          <cell r="F79">
            <v>8330135227</v>
          </cell>
          <cell r="J79">
            <v>4807738</v>
          </cell>
        </row>
        <row r="80">
          <cell r="A80">
            <v>78</v>
          </cell>
          <cell r="C80" t="str">
            <v>RECEP AVCI</v>
          </cell>
          <cell r="D80" t="str">
            <v>ÖĞRETMEN</v>
          </cell>
          <cell r="E80" t="str">
            <v>Yeğenbey</v>
          </cell>
          <cell r="F80">
            <v>1040282250</v>
          </cell>
          <cell r="J80">
            <v>504206</v>
          </cell>
        </row>
        <row r="81">
          <cell r="A81">
            <v>79</v>
          </cell>
          <cell r="C81" t="str">
            <v>RÜŞTÜ EĞLENCE</v>
          </cell>
          <cell r="D81" t="str">
            <v>ÖĞRETMEN</v>
          </cell>
          <cell r="J81">
            <v>4787924</v>
          </cell>
        </row>
        <row r="82">
          <cell r="A82">
            <v>80</v>
          </cell>
          <cell r="C82" t="str">
            <v>Sabit GÜVEN</v>
          </cell>
          <cell r="D82" t="str">
            <v>ÖĞRETMEN</v>
          </cell>
          <cell r="E82" t="str">
            <v>bİNGÖL</v>
          </cell>
          <cell r="F82">
            <v>4510101484</v>
          </cell>
          <cell r="J82">
            <v>4308038</v>
          </cell>
        </row>
        <row r="83">
          <cell r="A83">
            <v>81</v>
          </cell>
          <cell r="C83" t="str">
            <v>SALİH BEKTAŞ</v>
          </cell>
          <cell r="D83" t="str">
            <v>ÖĞRETMEN</v>
          </cell>
          <cell r="F83">
            <v>1620240164</v>
          </cell>
        </row>
        <row r="84">
          <cell r="A84">
            <v>82</v>
          </cell>
          <cell r="C84" t="str">
            <v>SALİH YENER</v>
          </cell>
          <cell r="D84" t="str">
            <v>ÖĞRETMEN</v>
          </cell>
          <cell r="J84">
            <v>4787955</v>
          </cell>
        </row>
        <row r="85">
          <cell r="A85">
            <v>83</v>
          </cell>
          <cell r="C85" t="str">
            <v>SATILMIŞ KÖKTAŞ</v>
          </cell>
          <cell r="D85" t="str">
            <v>MEMUR</v>
          </cell>
          <cell r="J85" t="str">
            <v>480 00 56</v>
          </cell>
        </row>
        <row r="86">
          <cell r="A86">
            <v>84</v>
          </cell>
          <cell r="C86" t="str">
            <v>SELDA KEMENT</v>
          </cell>
          <cell r="D86" t="str">
            <v>ÖĞRETMEN</v>
          </cell>
          <cell r="F86">
            <v>5440217972</v>
          </cell>
          <cell r="J86" t="str">
            <v>476 68 06</v>
          </cell>
        </row>
        <row r="87">
          <cell r="A87">
            <v>85</v>
          </cell>
          <cell r="C87" t="str">
            <v>SEVTAP KÜLTÜREL</v>
          </cell>
          <cell r="D87" t="str">
            <v>ÖĞRETMEN</v>
          </cell>
          <cell r="J87" t="str">
            <v>481 22 85</v>
          </cell>
        </row>
        <row r="88">
          <cell r="A88">
            <v>86</v>
          </cell>
          <cell r="C88" t="str">
            <v>SİBEL GÜLER</v>
          </cell>
          <cell r="D88" t="str">
            <v>ÖĞRETMEN</v>
          </cell>
          <cell r="J88">
            <v>4817635</v>
          </cell>
        </row>
        <row r="89">
          <cell r="A89">
            <v>87</v>
          </cell>
          <cell r="C89" t="str">
            <v>SULTAN TANRIVERDİ</v>
          </cell>
          <cell r="D89" t="str">
            <v>ÖĞRETMEN</v>
          </cell>
          <cell r="F89">
            <v>8220146091</v>
          </cell>
          <cell r="J89" t="str">
            <v>433 17 22</v>
          </cell>
        </row>
        <row r="90">
          <cell r="A90">
            <v>88</v>
          </cell>
          <cell r="C90" t="str">
            <v>ŞABAN AYGÖR</v>
          </cell>
          <cell r="D90" t="str">
            <v>TEKNİSYEN</v>
          </cell>
          <cell r="F90">
            <v>1200125952</v>
          </cell>
          <cell r="J90">
            <v>3259726</v>
          </cell>
        </row>
        <row r="91">
          <cell r="A91">
            <v>89</v>
          </cell>
          <cell r="C91" t="str">
            <v>ŞEHMUZ YÜCEDAG</v>
          </cell>
          <cell r="D91" t="str">
            <v>ÖĞRETMEN</v>
          </cell>
          <cell r="F91">
            <v>9890059905</v>
          </cell>
          <cell r="J91" t="str">
            <v>319 24 29</v>
          </cell>
        </row>
        <row r="92">
          <cell r="A92">
            <v>90</v>
          </cell>
          <cell r="C92" t="str">
            <v>ŞEMSETTİN DENİZ</v>
          </cell>
          <cell r="D92" t="str">
            <v>ÖĞRETMEN</v>
          </cell>
          <cell r="F92">
            <v>2910239305</v>
          </cell>
          <cell r="J92">
            <v>4784083</v>
          </cell>
        </row>
        <row r="93">
          <cell r="A93">
            <v>91</v>
          </cell>
          <cell r="C93" t="str">
            <v>ŞERAFETİN ARMAĞAN</v>
          </cell>
          <cell r="D93" t="str">
            <v>ÖĞRETMEN</v>
          </cell>
          <cell r="F93">
            <v>790105958</v>
          </cell>
          <cell r="J93" t="str">
            <v>491 14 55</v>
          </cell>
        </row>
        <row r="94">
          <cell r="A94">
            <v>92</v>
          </cell>
          <cell r="C94" t="str">
            <v>ŞERİFE AYDIN</v>
          </cell>
          <cell r="D94" t="str">
            <v>ÖĞRETMEN</v>
          </cell>
          <cell r="J94">
            <v>4321050</v>
          </cell>
        </row>
        <row r="95">
          <cell r="A95">
            <v>93</v>
          </cell>
          <cell r="C95" t="str">
            <v>ŞEVKET TOPUZ</v>
          </cell>
          <cell r="D95" t="str">
            <v>ÖĞRETMEN</v>
          </cell>
          <cell r="J95">
            <v>4754676</v>
          </cell>
        </row>
        <row r="96">
          <cell r="A96">
            <v>94</v>
          </cell>
          <cell r="C96" t="str">
            <v>TAŞKIN TOPALOĞLU</v>
          </cell>
          <cell r="D96" t="str">
            <v>ÖĞRETMEN</v>
          </cell>
          <cell r="J96">
            <v>4834677</v>
          </cell>
        </row>
        <row r="97">
          <cell r="A97">
            <v>95</v>
          </cell>
          <cell r="C97" t="str">
            <v>TÜLAY BARAN</v>
          </cell>
          <cell r="D97" t="str">
            <v>ÖĞRETMEN</v>
          </cell>
          <cell r="J97">
            <v>4754958</v>
          </cell>
        </row>
        <row r="98">
          <cell r="A98">
            <v>96</v>
          </cell>
          <cell r="C98" t="str">
            <v>ÜMMÜ ALEV</v>
          </cell>
          <cell r="D98" t="str">
            <v>ÖĞRETMEN</v>
          </cell>
          <cell r="J98">
            <v>4271936</v>
          </cell>
        </row>
        <row r="99">
          <cell r="A99">
            <v>97</v>
          </cell>
          <cell r="C99" t="str">
            <v>VESİFE HATISARU</v>
          </cell>
          <cell r="D99" t="str">
            <v>ÖĞRETMEN</v>
          </cell>
        </row>
        <row r="100">
          <cell r="A100">
            <v>98</v>
          </cell>
          <cell r="C100" t="str">
            <v>VEYSEL ALCAN</v>
          </cell>
          <cell r="D100" t="str">
            <v>ÖĞRETMEN</v>
          </cell>
          <cell r="E100" t="str">
            <v>SEĞMENLER</v>
          </cell>
          <cell r="F100">
            <v>500229215</v>
          </cell>
          <cell r="J100">
            <v>4792581</v>
          </cell>
        </row>
        <row r="101">
          <cell r="A101">
            <v>99</v>
          </cell>
          <cell r="C101" t="str">
            <v>VOLKAN TAY</v>
          </cell>
          <cell r="D101" t="str">
            <v>ÖĞRETMEN</v>
          </cell>
          <cell r="J101">
            <v>4809005</v>
          </cell>
        </row>
        <row r="102">
          <cell r="A102">
            <v>100</v>
          </cell>
          <cell r="C102" t="str">
            <v>YAKUP KARAGÖZ</v>
          </cell>
          <cell r="D102" t="str">
            <v>ÖĞRETMEN</v>
          </cell>
          <cell r="J102" t="str">
            <v>347 23 42</v>
          </cell>
        </row>
        <row r="103">
          <cell r="A103">
            <v>101</v>
          </cell>
          <cell r="C103" t="str">
            <v>YEŞİM DİNÇEROL</v>
          </cell>
          <cell r="D103" t="str">
            <v>ÖĞRETMEN</v>
          </cell>
          <cell r="F103">
            <v>2970234893</v>
          </cell>
        </row>
        <row r="104">
          <cell r="A104">
            <v>102</v>
          </cell>
          <cell r="C104" t="str">
            <v>ZEKİ YILDIZ</v>
          </cell>
          <cell r="D104" t="str">
            <v>HİZMETLİ</v>
          </cell>
          <cell r="J104">
            <v>4804121</v>
          </cell>
        </row>
        <row r="105">
          <cell r="A105">
            <v>103</v>
          </cell>
          <cell r="C105" t="str">
            <v>ZEYNEL ABİDİN KARAGÖZ</v>
          </cell>
          <cell r="D105" t="str">
            <v>ÖĞRETMEN</v>
          </cell>
          <cell r="J105" t="str">
            <v>483 04 21</v>
          </cell>
        </row>
        <row r="106">
          <cell r="A106">
            <v>104</v>
          </cell>
          <cell r="C106" t="str">
            <v>AAAA        ECZANE ECZANE ECZANE ECZANE ECZANE ECZANE</v>
          </cell>
        </row>
        <row r="107">
          <cell r="A107">
            <v>105</v>
          </cell>
          <cell r="C107" t="str">
            <v>Akdeniz Eczanesi</v>
          </cell>
          <cell r="D107" t="str">
            <v>Erkan SALMAN</v>
          </cell>
          <cell r="E107" t="str">
            <v>Maltepe V.D.</v>
          </cell>
          <cell r="F107">
            <v>7410040356</v>
          </cell>
          <cell r="J107">
            <v>2221758</v>
          </cell>
        </row>
        <row r="108">
          <cell r="A108">
            <v>106</v>
          </cell>
          <cell r="C108" t="str">
            <v>Ancyra Optik</v>
          </cell>
          <cell r="D108" t="str">
            <v>Rıza AYAZ</v>
          </cell>
          <cell r="E108" t="str">
            <v>Çankaya</v>
          </cell>
          <cell r="F108">
            <v>1080245862</v>
          </cell>
        </row>
        <row r="109">
          <cell r="A109">
            <v>107</v>
          </cell>
          <cell r="C109" t="str">
            <v>Arzum Optik</v>
          </cell>
          <cell r="D109" t="str">
            <v>Kemal Demir</v>
          </cell>
          <cell r="E109" t="str">
            <v>Çankaya</v>
          </cell>
          <cell r="F109" t="str">
            <v>276 013 7726</v>
          </cell>
        </row>
        <row r="110">
          <cell r="A110">
            <v>108</v>
          </cell>
          <cell r="C110" t="str">
            <v>Başkent Optik</v>
          </cell>
          <cell r="D110" t="str">
            <v>Tic.Ltd.Şti.</v>
          </cell>
        </row>
        <row r="111">
          <cell r="A111">
            <v>109</v>
          </cell>
          <cell r="C111" t="str">
            <v>Beyaz Optik</v>
          </cell>
          <cell r="D111" t="str">
            <v>Muzaffer KARACAN</v>
          </cell>
        </row>
        <row r="112">
          <cell r="A112">
            <v>110</v>
          </cell>
          <cell r="C112" t="str">
            <v>Bulvar Optik</v>
          </cell>
          <cell r="D112" t="str">
            <v>Tic.Ltd.Şti.</v>
          </cell>
          <cell r="E112" t="str">
            <v>Maltepe</v>
          </cell>
          <cell r="F112" t="str">
            <v>190 006 9096</v>
          </cell>
        </row>
        <row r="113">
          <cell r="A113">
            <v>111</v>
          </cell>
          <cell r="C113" t="str">
            <v>Cihan Optik</v>
          </cell>
          <cell r="D113" t="str">
            <v>Hüsnü Özdemir</v>
          </cell>
        </row>
        <row r="114">
          <cell r="A114">
            <v>112</v>
          </cell>
          <cell r="C114" t="str">
            <v>Demirhan Optik</v>
          </cell>
          <cell r="D114" t="str">
            <v>Zehra Bötül Demirhan</v>
          </cell>
          <cell r="E114" t="str">
            <v>Mithatpaşa V.D.</v>
          </cell>
          <cell r="F114">
            <v>2870213212</v>
          </cell>
        </row>
        <row r="115">
          <cell r="A115">
            <v>113</v>
          </cell>
          <cell r="C115" t="str">
            <v>Emre Optik</v>
          </cell>
          <cell r="D115" t="str">
            <v>İsmet Şahinkaya</v>
          </cell>
          <cell r="E115" t="str">
            <v>Çankaya</v>
          </cell>
          <cell r="F115">
            <v>7970077492</v>
          </cell>
        </row>
        <row r="116">
          <cell r="A116">
            <v>114</v>
          </cell>
          <cell r="C116" t="str">
            <v>Eren Optik</v>
          </cell>
          <cell r="D116" t="str">
            <v>Hurriyet Şahinkaya</v>
          </cell>
        </row>
        <row r="117">
          <cell r="A117">
            <v>115</v>
          </cell>
          <cell r="C117" t="str">
            <v>Erkan Optik</v>
          </cell>
          <cell r="D117" t="str">
            <v>Fadimana Erkan</v>
          </cell>
        </row>
        <row r="118">
          <cell r="A118">
            <v>116</v>
          </cell>
          <cell r="C118" t="str">
            <v>ER-MED Tıb.Cihazlar</v>
          </cell>
          <cell r="D118" t="str">
            <v>Tic.Ltd.Şti.</v>
          </cell>
        </row>
        <row r="119">
          <cell r="A119">
            <v>117</v>
          </cell>
          <cell r="C119" t="str">
            <v>Esim Optik</v>
          </cell>
          <cell r="D119" t="str">
            <v>Mustafa Eskili</v>
          </cell>
        </row>
        <row r="120">
          <cell r="A120">
            <v>118</v>
          </cell>
          <cell r="C120" t="str">
            <v>GEDİK ECZANESİ</v>
          </cell>
          <cell r="D120" t="str">
            <v>ALPER GEDİK</v>
          </cell>
          <cell r="E120" t="str">
            <v>SEĞMENLER</v>
          </cell>
          <cell r="F120">
            <v>3900060073</v>
          </cell>
        </row>
        <row r="121">
          <cell r="A121">
            <v>119</v>
          </cell>
          <cell r="C121" t="str">
            <v>Gerçek Bulvar Optik</v>
          </cell>
          <cell r="D121" t="str">
            <v>Raif Kılıç</v>
          </cell>
          <cell r="E121" t="str">
            <v>Çankaya</v>
          </cell>
          <cell r="F121">
            <v>5520029984</v>
          </cell>
        </row>
        <row r="122">
          <cell r="A122">
            <v>120</v>
          </cell>
          <cell r="C122" t="str">
            <v>Gerçek Optik</v>
          </cell>
          <cell r="D122" t="str">
            <v>San ve Tic.A.Ş.</v>
          </cell>
          <cell r="E122" t="str">
            <v>Çankaya</v>
          </cell>
          <cell r="F122">
            <v>3940025531</v>
          </cell>
        </row>
        <row r="123">
          <cell r="A123">
            <v>121</v>
          </cell>
          <cell r="C123" t="str">
            <v>Herdem Eczanesi</v>
          </cell>
          <cell r="D123" t="str">
            <v>Adem Herdem</v>
          </cell>
          <cell r="E123" t="str">
            <v>Mithatpaşa V.D.</v>
          </cell>
          <cell r="F123">
            <v>4610052109</v>
          </cell>
        </row>
        <row r="124">
          <cell r="A124">
            <v>122</v>
          </cell>
          <cell r="C124" t="str">
            <v>İdil Eczanesi</v>
          </cell>
          <cell r="D124" t="str">
            <v>Ecz.İclal Okutan</v>
          </cell>
          <cell r="E124" t="str">
            <v>Seğmenler V.D.</v>
          </cell>
          <cell r="F124">
            <v>6400006451</v>
          </cell>
        </row>
        <row r="125">
          <cell r="A125">
            <v>123</v>
          </cell>
          <cell r="C125" t="str">
            <v>İlkbeşevler Eczanesi</v>
          </cell>
          <cell r="D125" t="str">
            <v>Julide KONAÇ</v>
          </cell>
        </row>
        <row r="126">
          <cell r="A126">
            <v>124</v>
          </cell>
          <cell r="C126" t="str">
            <v>İmaj Optik</v>
          </cell>
          <cell r="D126" t="str">
            <v>Tic.Ltd.Şit</v>
          </cell>
        </row>
        <row r="127">
          <cell r="A127">
            <v>125</v>
          </cell>
          <cell r="C127" t="str">
            <v>Kardeş Eczanesi</v>
          </cell>
          <cell r="D127" t="str">
            <v>Hakan KOÇ</v>
          </cell>
          <cell r="E127" t="str">
            <v>Seğmenler</v>
          </cell>
          <cell r="F127">
            <v>5680007220</v>
          </cell>
          <cell r="J127">
            <v>4913959</v>
          </cell>
        </row>
        <row r="128">
          <cell r="A128">
            <v>126</v>
          </cell>
          <cell r="C128" t="str">
            <v>Kariyer Optik</v>
          </cell>
          <cell r="D128" t="str">
            <v>Sadettin ÜNAL</v>
          </cell>
          <cell r="E128" t="str">
            <v>Maltepe</v>
          </cell>
          <cell r="F128" t="str">
            <v>911 007 7296</v>
          </cell>
        </row>
        <row r="129">
          <cell r="A129">
            <v>127</v>
          </cell>
          <cell r="C129" t="str">
            <v>Kök Optik</v>
          </cell>
          <cell r="D129" t="str">
            <v>Tic.San.Ltd.Şti.</v>
          </cell>
          <cell r="E129" t="str">
            <v>Çankaya V.D</v>
          </cell>
          <cell r="F129">
            <v>5820048561</v>
          </cell>
        </row>
        <row r="130">
          <cell r="A130">
            <v>128</v>
          </cell>
          <cell r="C130" t="str">
            <v>Kumrular Eczanesi</v>
          </cell>
          <cell r="D130" t="str">
            <v>Hacer TATAROĞLU</v>
          </cell>
          <cell r="E130" t="str">
            <v>Mithatpaşa V.D</v>
          </cell>
          <cell r="F130" t="str">
            <v>831 001 6692</v>
          </cell>
        </row>
        <row r="131">
          <cell r="A131">
            <v>129</v>
          </cell>
          <cell r="C131" t="str">
            <v>Mesut Optik</v>
          </cell>
          <cell r="D131" t="str">
            <v>Musa KARATAŞ</v>
          </cell>
        </row>
        <row r="132">
          <cell r="A132">
            <v>130</v>
          </cell>
          <cell r="C132" t="str">
            <v>Mutlu Optik</v>
          </cell>
          <cell r="D132" t="str">
            <v>Ali Şaşmaz</v>
          </cell>
          <cell r="E132" t="str">
            <v>Çankaya</v>
          </cell>
          <cell r="F132" t="str">
            <v>800 002 5936</v>
          </cell>
        </row>
        <row r="133">
          <cell r="A133">
            <v>131</v>
          </cell>
          <cell r="C133" t="str">
            <v>Naturel Optik</v>
          </cell>
          <cell r="D133" t="str">
            <v>Tekstil ve Optik San.Ltd.Şti</v>
          </cell>
          <cell r="E133" t="str">
            <v>Çankaya</v>
          </cell>
          <cell r="F133">
            <v>6300062250</v>
          </cell>
        </row>
        <row r="134">
          <cell r="A134">
            <v>132</v>
          </cell>
          <cell r="C134" t="str">
            <v>Nergiz Optik</v>
          </cell>
          <cell r="D134" t="str">
            <v>Ebubekir Şahin</v>
          </cell>
        </row>
        <row r="135">
          <cell r="A135">
            <v>133</v>
          </cell>
          <cell r="C135" t="str">
            <v>Ozan Optik</v>
          </cell>
          <cell r="D135" t="str">
            <v>Ayhan BOZDAĞ</v>
          </cell>
          <cell r="E135" t="str">
            <v>Başkent</v>
          </cell>
          <cell r="F135">
            <v>1830030294</v>
          </cell>
        </row>
        <row r="136">
          <cell r="A136">
            <v>134</v>
          </cell>
          <cell r="C136" t="str">
            <v>Özel Metropol İç Hastalıkları</v>
          </cell>
          <cell r="D136" t="str">
            <v>Hipertansiyon Merkezi</v>
          </cell>
          <cell r="E136" t="str">
            <v>Başkent V.D.</v>
          </cell>
          <cell r="F136">
            <v>6200072675</v>
          </cell>
        </row>
        <row r="137">
          <cell r="A137">
            <v>135</v>
          </cell>
          <cell r="C137" t="str">
            <v>Royal Optik</v>
          </cell>
          <cell r="D137" t="str">
            <v>San.Tic.Ltd.Şti.</v>
          </cell>
          <cell r="E137" t="str">
            <v>Çankaya</v>
          </cell>
          <cell r="F137">
            <v>9520081981</v>
          </cell>
        </row>
        <row r="138">
          <cell r="A138">
            <v>136</v>
          </cell>
          <cell r="C138" t="str">
            <v>Selay Optik</v>
          </cell>
          <cell r="D138" t="str">
            <v>Selçuk Kale</v>
          </cell>
          <cell r="E138" t="str">
            <v>Çankaya</v>
          </cell>
          <cell r="F138">
            <v>4910185130</v>
          </cell>
        </row>
        <row r="139">
          <cell r="A139">
            <v>137</v>
          </cell>
          <cell r="C139" t="str">
            <v>SevAl Optik</v>
          </cell>
          <cell r="D139" t="str">
            <v>Umurhan Geneci</v>
          </cell>
          <cell r="E139" t="str">
            <v>Başkent V.D.</v>
          </cell>
          <cell r="F139" t="str">
            <v>394 012 0530</v>
          </cell>
        </row>
        <row r="140">
          <cell r="A140">
            <v>138</v>
          </cell>
          <cell r="C140" t="str">
            <v>Taş Optik</v>
          </cell>
          <cell r="D140" t="str">
            <v>Tic.Ltd.Şti.</v>
          </cell>
        </row>
        <row r="141">
          <cell r="A141">
            <v>139</v>
          </cell>
          <cell r="C141" t="str">
            <v>Tuğça Optik</v>
          </cell>
          <cell r="D141" t="str">
            <v>İnş.Teks.Ltd.Şti.</v>
          </cell>
        </row>
        <row r="142">
          <cell r="A142">
            <v>140</v>
          </cell>
          <cell r="C142" t="str">
            <v>Turkuaz Göz</v>
          </cell>
        </row>
        <row r="143">
          <cell r="A143">
            <v>141</v>
          </cell>
          <cell r="C143" t="str">
            <v>Umut Optik</v>
          </cell>
          <cell r="D143" t="str">
            <v>Ercan KOL</v>
          </cell>
          <cell r="E143" t="str">
            <v>Çankaya</v>
          </cell>
          <cell r="F143">
            <v>5750001355</v>
          </cell>
        </row>
        <row r="144">
          <cell r="A144">
            <v>142</v>
          </cell>
          <cell r="C144" t="str">
            <v>Ünsal Optik</v>
          </cell>
          <cell r="D144" t="str">
            <v>Ruhan Gökçeoğlu</v>
          </cell>
          <cell r="E144" t="str">
            <v>Yenimahalle</v>
          </cell>
          <cell r="F144">
            <v>4010009962</v>
          </cell>
        </row>
        <row r="145">
          <cell r="A145">
            <v>143</v>
          </cell>
          <cell r="C145" t="str">
            <v>75.Yıl Ağız ve Diş Sağ.Mrk.</v>
          </cell>
          <cell r="D145" t="str">
            <v>Dön.Ser.Saymanlığı</v>
          </cell>
          <cell r="E145" t="str">
            <v>Ulus</v>
          </cell>
          <cell r="F145" t="str">
            <v>069 025 2729</v>
          </cell>
        </row>
        <row r="146">
          <cell r="A146">
            <v>144</v>
          </cell>
          <cell r="C146" t="str">
            <v xml:space="preserve">AAAA        HASTANE HASTANE HASTANE HASTANE HASTANE </v>
          </cell>
        </row>
        <row r="147">
          <cell r="A147">
            <v>145</v>
          </cell>
          <cell r="C147" t="str">
            <v>Acıpayam Devlet Hastanesi</v>
          </cell>
          <cell r="D147" t="str">
            <v>Döner Sermayesi</v>
          </cell>
          <cell r="E147" t="str">
            <v>Denizli V.D.</v>
          </cell>
          <cell r="F147">
            <v>7390244115</v>
          </cell>
        </row>
        <row r="148">
          <cell r="A148">
            <v>146</v>
          </cell>
          <cell r="C148" t="str">
            <v>Adana Devlet Hastanesi</v>
          </cell>
          <cell r="D148" t="str">
            <v>Dön.Ser.Saymanlığı</v>
          </cell>
        </row>
        <row r="149">
          <cell r="A149">
            <v>147</v>
          </cell>
          <cell r="C149" t="str">
            <v>Aksaray Doğum Evi Hast.</v>
          </cell>
          <cell r="D149" t="str">
            <v>Dön.Ser.Saymanlığı</v>
          </cell>
        </row>
        <row r="150">
          <cell r="A150">
            <v>148</v>
          </cell>
          <cell r="C150" t="str">
            <v>Akyurt Devlet Hastanesi</v>
          </cell>
          <cell r="D150" t="str">
            <v>Döner Sermaye saymanlığı</v>
          </cell>
          <cell r="E150" t="str">
            <v>Akyurt V.D.</v>
          </cell>
          <cell r="F150">
            <v>450230097</v>
          </cell>
        </row>
        <row r="151">
          <cell r="A151">
            <v>149</v>
          </cell>
          <cell r="C151" t="str">
            <v>Anamur Devlet Hastanesi</v>
          </cell>
          <cell r="D151" t="str">
            <v>Dön.Ser.Saymanlığı</v>
          </cell>
        </row>
        <row r="152">
          <cell r="A152">
            <v>150</v>
          </cell>
          <cell r="C152" t="str">
            <v>Ank. Fizik Tedavi Reh.</v>
          </cell>
          <cell r="D152" t="str">
            <v>Eğt.Arş.Hast.</v>
          </cell>
          <cell r="E152" t="str">
            <v>Ulus V.D.</v>
          </cell>
          <cell r="F152">
            <v>690044957</v>
          </cell>
        </row>
        <row r="153">
          <cell r="A153">
            <v>151</v>
          </cell>
          <cell r="C153" t="str">
            <v>Ank.Büy.Şeh.Belediyesi</v>
          </cell>
          <cell r="D153" t="str">
            <v>Hast.Başhekimliği</v>
          </cell>
          <cell r="E153" t="str">
            <v>Ulus</v>
          </cell>
          <cell r="F153">
            <v>690040398</v>
          </cell>
        </row>
        <row r="154">
          <cell r="A154">
            <v>152</v>
          </cell>
          <cell r="C154" t="str">
            <v>Ank.Sağlık Müdürlüğü</v>
          </cell>
          <cell r="D154" t="str">
            <v>1 Nolu Dön.Serm.İşlt.</v>
          </cell>
          <cell r="E154" t="str">
            <v>Kızılbey</v>
          </cell>
          <cell r="F154" t="str">
            <v>069 021 7468</v>
          </cell>
        </row>
        <row r="155">
          <cell r="A155">
            <v>153</v>
          </cell>
          <cell r="C155" t="str">
            <v>Ankara Arş.Eğt.Hast.</v>
          </cell>
          <cell r="D155" t="str">
            <v>Dön.Ser.Saymanlığı</v>
          </cell>
          <cell r="E155" t="str">
            <v>Ulus</v>
          </cell>
          <cell r="F155">
            <v>690252729</v>
          </cell>
        </row>
        <row r="156">
          <cell r="A156">
            <v>154</v>
          </cell>
          <cell r="C156" t="str">
            <v>Ankara Atatürk Eğt.ve Arş.</v>
          </cell>
          <cell r="D156" t="str">
            <v>Hastanesi</v>
          </cell>
          <cell r="E156" t="str">
            <v>Başkent V.D.</v>
          </cell>
          <cell r="F156">
            <v>3130022348</v>
          </cell>
        </row>
        <row r="157">
          <cell r="A157">
            <v>155</v>
          </cell>
          <cell r="C157" t="str">
            <v>Ankara Gazi Devlet Hastanesi</v>
          </cell>
          <cell r="E157" t="str">
            <v>Başkent V.D.</v>
          </cell>
          <cell r="F157">
            <v>3130022348</v>
          </cell>
        </row>
        <row r="158">
          <cell r="A158">
            <v>156</v>
          </cell>
          <cell r="C158" t="str">
            <v>Ankara Numune Hastanesi</v>
          </cell>
          <cell r="D158" t="str">
            <v>Dön.Ser.Saymanlığı</v>
          </cell>
          <cell r="E158" t="str">
            <v>Ulus V.D.</v>
          </cell>
          <cell r="F158">
            <v>690044957</v>
          </cell>
        </row>
        <row r="159">
          <cell r="A159">
            <v>157</v>
          </cell>
          <cell r="C159" t="str">
            <v>Ankara Ün.Diş.Hek.Fak.</v>
          </cell>
          <cell r="D159" t="str">
            <v>Dön.Ser.İşletmesi</v>
          </cell>
          <cell r="E159" t="str">
            <v>Maltepe</v>
          </cell>
          <cell r="F159" t="str">
            <v>069 014 2887</v>
          </cell>
        </row>
        <row r="160">
          <cell r="A160">
            <v>158</v>
          </cell>
          <cell r="C160" t="str">
            <v>Ankara Üniversitesi</v>
          </cell>
          <cell r="D160" t="str">
            <v>Dön.Ser.İşletmesi</v>
          </cell>
          <cell r="E160" t="str">
            <v>Maltepe V.D.</v>
          </cell>
          <cell r="F160">
            <v>690142887</v>
          </cell>
        </row>
        <row r="161">
          <cell r="A161">
            <v>159</v>
          </cell>
          <cell r="C161" t="str">
            <v>Antalya Devlet Hastanesi</v>
          </cell>
          <cell r="D161" t="str">
            <v>Dön.Ser.Saymanlığı</v>
          </cell>
        </row>
        <row r="162">
          <cell r="A162">
            <v>160</v>
          </cell>
          <cell r="C162" t="str">
            <v>Artvin Devlet Hastanesi</v>
          </cell>
          <cell r="D162" t="str">
            <v>Dön.Ser.Saymanlığı</v>
          </cell>
        </row>
        <row r="163">
          <cell r="A163">
            <v>161</v>
          </cell>
          <cell r="C163" t="str">
            <v>Atatürk Göğüs Hastalıkları</v>
          </cell>
          <cell r="D163" t="str">
            <v>ve Cerrahi Merkezi</v>
          </cell>
        </row>
        <row r="164">
          <cell r="A164">
            <v>162</v>
          </cell>
          <cell r="C164" t="str">
            <v>Ayancık Devlet Hastanesi</v>
          </cell>
          <cell r="D164" t="str">
            <v>Dön.Ser.Saymanlığı</v>
          </cell>
        </row>
        <row r="165">
          <cell r="A165">
            <v>163</v>
          </cell>
          <cell r="C165" t="str">
            <v>Ayaş Devlet Hastanesi</v>
          </cell>
          <cell r="E165" t="str">
            <v>Ayaş</v>
          </cell>
          <cell r="F165">
            <v>1080046758</v>
          </cell>
        </row>
        <row r="166">
          <cell r="A166">
            <v>164</v>
          </cell>
          <cell r="C166" t="str">
            <v>Başkent Ün.Hastanesi</v>
          </cell>
          <cell r="D166" t="str">
            <v>Dön.Ser.İşletmesi</v>
          </cell>
          <cell r="E166" t="str">
            <v xml:space="preserve">Maltepe </v>
          </cell>
          <cell r="F166">
            <v>1480010061</v>
          </cell>
        </row>
        <row r="167">
          <cell r="A167">
            <v>165</v>
          </cell>
          <cell r="C167" t="str">
            <v>Başkent Ün.Hastanesi İst.</v>
          </cell>
          <cell r="D167" t="str">
            <v>İstanbul Diyaliz Mrk.</v>
          </cell>
        </row>
        <row r="168">
          <cell r="A168">
            <v>166</v>
          </cell>
          <cell r="C168" t="str">
            <v>Bor Devlet Hastanesi</v>
          </cell>
          <cell r="D168" t="str">
            <v>Dön.Ser.Sor.Saym.</v>
          </cell>
        </row>
        <row r="169">
          <cell r="A169">
            <v>167</v>
          </cell>
          <cell r="C169" t="str">
            <v>Çukurova Ün.Tıp Fak.</v>
          </cell>
          <cell r="D169" t="str">
            <v>Balcalı Has.Dön.S.S.</v>
          </cell>
        </row>
        <row r="170">
          <cell r="A170">
            <v>168</v>
          </cell>
          <cell r="C170" t="str">
            <v>Demet Hastanesi</v>
          </cell>
          <cell r="D170" t="str">
            <v>Altınova Belediyesi</v>
          </cell>
        </row>
        <row r="171">
          <cell r="A171">
            <v>169</v>
          </cell>
          <cell r="C171" t="str">
            <v>Didim Devlet Hastanesi</v>
          </cell>
          <cell r="D171" t="str">
            <v>Baştabibliği</v>
          </cell>
          <cell r="E171" t="str">
            <v>Efeler V.D</v>
          </cell>
          <cell r="F171">
            <v>4700343094</v>
          </cell>
        </row>
        <row r="172">
          <cell r="A172">
            <v>170</v>
          </cell>
          <cell r="C172" t="str">
            <v>Diyarbakır Devlet Hastanesi</v>
          </cell>
          <cell r="D172" t="str">
            <v>Dön.Ser.Saymanlığı</v>
          </cell>
        </row>
        <row r="173">
          <cell r="A173">
            <v>171</v>
          </cell>
          <cell r="C173" t="str">
            <v>Dokuz Eylül Üniversitesi</v>
          </cell>
          <cell r="D173" t="str">
            <v>Dön.Ser.İşletmesi</v>
          </cell>
        </row>
        <row r="174">
          <cell r="A174">
            <v>172</v>
          </cell>
          <cell r="C174" t="str">
            <v>Dokuz Eylül Üniversitesi</v>
          </cell>
          <cell r="D174" t="str">
            <v>Dön.Ser.İşletmesi</v>
          </cell>
          <cell r="E174" t="str">
            <v>Kordon/İzmir</v>
          </cell>
          <cell r="F174">
            <v>3090116555</v>
          </cell>
        </row>
        <row r="175">
          <cell r="A175">
            <v>173</v>
          </cell>
          <cell r="C175" t="str">
            <v>Dr.Abdurrahman Yurtsan</v>
          </cell>
          <cell r="D175" t="str">
            <v>Ank.Onkoloji Eğt.Arş.Hast.</v>
          </cell>
          <cell r="E175" t="str">
            <v>Yenimahalle V.D</v>
          </cell>
          <cell r="F175">
            <v>690045005</v>
          </cell>
        </row>
        <row r="176">
          <cell r="A176">
            <v>174</v>
          </cell>
          <cell r="C176" t="str">
            <v>Dr.Muhittin Ülker Hastanesi</v>
          </cell>
          <cell r="D176" t="str">
            <v>Dön.Ser.Saymanlığı</v>
          </cell>
        </row>
        <row r="177">
          <cell r="A177">
            <v>175</v>
          </cell>
          <cell r="C177" t="str">
            <v>Dr.Nafiz Körez Sincan Devlet Hast.</v>
          </cell>
          <cell r="D177" t="str">
            <v>Döner Sermaye Saymanlığı</v>
          </cell>
          <cell r="E177" t="str">
            <v>Başkent</v>
          </cell>
          <cell r="F177">
            <v>3130022348</v>
          </cell>
        </row>
        <row r="178">
          <cell r="A178">
            <v>176</v>
          </cell>
          <cell r="C178" t="str">
            <v>Dr.Sami Ulus Çocuk H.</v>
          </cell>
          <cell r="D178" t="str">
            <v>Dön.Ser.Saymanlığı</v>
          </cell>
          <cell r="E178" t="str">
            <v>Dışkapı V.D.</v>
          </cell>
          <cell r="F178">
            <v>3130418181</v>
          </cell>
        </row>
        <row r="179">
          <cell r="A179">
            <v>177</v>
          </cell>
          <cell r="C179" t="str">
            <v>Dr.Zek.Tah.Bur.Kad.Hast.</v>
          </cell>
          <cell r="D179" t="str">
            <v>Dön.Ser.Saymanlığı</v>
          </cell>
          <cell r="E179" t="str">
            <v>Ulus</v>
          </cell>
          <cell r="F179">
            <v>3130022604</v>
          </cell>
        </row>
        <row r="180">
          <cell r="A180">
            <v>178</v>
          </cell>
          <cell r="C180" t="str">
            <v>Elmadağ Devlet Hastanesi</v>
          </cell>
          <cell r="D180" t="str">
            <v>Dön.Ser.Saymanlığı</v>
          </cell>
        </row>
        <row r="181">
          <cell r="A181">
            <v>179</v>
          </cell>
          <cell r="C181" t="str">
            <v>Erciyes Ün.Tıp.Fakültesi</v>
          </cell>
          <cell r="D181" t="str">
            <v>Dön.Ser.İşletmesi</v>
          </cell>
          <cell r="F181">
            <v>3420117196</v>
          </cell>
        </row>
        <row r="182">
          <cell r="A182">
            <v>180</v>
          </cell>
          <cell r="C182" t="str">
            <v>Etimesgut Devlet Hastanesi</v>
          </cell>
          <cell r="D182" t="str">
            <v>Dön.Ser.Saymanlığı</v>
          </cell>
        </row>
        <row r="183">
          <cell r="A183">
            <v>181</v>
          </cell>
          <cell r="C183" t="str">
            <v>Fatih Ün.Tıp Fakültesi</v>
          </cell>
          <cell r="E183" t="str">
            <v>Maltepe</v>
          </cell>
          <cell r="F183" t="str">
            <v>815 001 2629</v>
          </cell>
        </row>
        <row r="184">
          <cell r="A184">
            <v>182</v>
          </cell>
          <cell r="C184" t="str">
            <v>Finike Devlet Hastanesi</v>
          </cell>
          <cell r="D184" t="str">
            <v>Antalya 2 Nolu Dön.Ser.Say.Md.</v>
          </cell>
          <cell r="F184">
            <v>3880429320</v>
          </cell>
        </row>
        <row r="185">
          <cell r="A185">
            <v>183</v>
          </cell>
          <cell r="C185" t="str">
            <v>Gazi Ün.Diş.Hek.Fakültesi</v>
          </cell>
          <cell r="D185" t="str">
            <v>Dön.Ser.Saymanlığı</v>
          </cell>
          <cell r="E185" t="str">
            <v>Maltepe</v>
          </cell>
          <cell r="F185">
            <v>3890224278</v>
          </cell>
        </row>
        <row r="186">
          <cell r="A186">
            <v>184</v>
          </cell>
          <cell r="C186" t="str">
            <v>Gazi Ün.Tıp.Fakültesi</v>
          </cell>
          <cell r="D186" t="str">
            <v>Dön.Ser.İşletmesi</v>
          </cell>
          <cell r="E186" t="str">
            <v>Maltepe V.D.</v>
          </cell>
          <cell r="F186">
            <v>3890224278</v>
          </cell>
        </row>
        <row r="187">
          <cell r="A187">
            <v>185</v>
          </cell>
          <cell r="C187" t="str">
            <v>Gaziantep Devlet Hast.</v>
          </cell>
          <cell r="D187" t="str">
            <v>Dön.Ser.Saymanlığı</v>
          </cell>
        </row>
        <row r="188">
          <cell r="A188">
            <v>186</v>
          </cell>
          <cell r="C188" t="str">
            <v>Gülhane Ask.Tıp.Akd.K.</v>
          </cell>
          <cell r="D188" t="str">
            <v>Dön.Ser.İşletmesi</v>
          </cell>
          <cell r="E188" t="str">
            <v>Dışkapı V.D</v>
          </cell>
          <cell r="F188">
            <v>4200008854</v>
          </cell>
        </row>
        <row r="189">
          <cell r="A189">
            <v>187</v>
          </cell>
          <cell r="C189" t="str">
            <v>Hacettepe Ün.Diş.Hek.</v>
          </cell>
          <cell r="D189" t="str">
            <v>Dön.Ser.Saymanlığı</v>
          </cell>
        </row>
        <row r="190">
          <cell r="A190">
            <v>188</v>
          </cell>
          <cell r="C190" t="str">
            <v>Hacettepe Ün.Yük.Okulları</v>
          </cell>
          <cell r="D190" t="str">
            <v>Dön.Ser.İşl.Saym.</v>
          </cell>
        </row>
        <row r="191">
          <cell r="A191">
            <v>189</v>
          </cell>
          <cell r="C191" t="str">
            <v>Hacettepe Üniversitesi</v>
          </cell>
          <cell r="D191" t="str">
            <v>Dön.Ser.İşletmesi</v>
          </cell>
          <cell r="E191" t="str">
            <v>Ulus</v>
          </cell>
          <cell r="F191">
            <v>4540193447</v>
          </cell>
        </row>
        <row r="192">
          <cell r="A192">
            <v>190</v>
          </cell>
          <cell r="C192" t="str">
            <v>İ.Ü.Turgut Özal Tıp Mrk.</v>
          </cell>
          <cell r="D192" t="str">
            <v>Dön.Ser.İşletmesi</v>
          </cell>
        </row>
        <row r="193">
          <cell r="A193">
            <v>191</v>
          </cell>
          <cell r="C193" t="str">
            <v>İst.Haydarpaşa Numune</v>
          </cell>
          <cell r="D193" t="str">
            <v>Hast.Dön.Ser.saym.</v>
          </cell>
        </row>
        <row r="194">
          <cell r="A194">
            <v>192</v>
          </cell>
          <cell r="C194" t="str">
            <v>İst.Ün.Tıp Fakültesi</v>
          </cell>
          <cell r="D194" t="str">
            <v>Dön.Ser.İşl.Müdürlüğü</v>
          </cell>
          <cell r="E194" t="str">
            <v>Nuruosmaniye</v>
          </cell>
          <cell r="F194">
            <v>4810192886</v>
          </cell>
        </row>
        <row r="195">
          <cell r="A195">
            <v>193</v>
          </cell>
          <cell r="C195" t="str">
            <v>İstanbul Polis Hastanesi</v>
          </cell>
          <cell r="D195" t="str">
            <v>Dön.Ser.Saymanlığı</v>
          </cell>
        </row>
        <row r="196">
          <cell r="A196">
            <v>194</v>
          </cell>
          <cell r="C196" t="str">
            <v>İzm.Eğitim Diş Hastanesi</v>
          </cell>
          <cell r="E196" t="str">
            <v>Kordon V.D.</v>
          </cell>
          <cell r="F196">
            <v>4840452467</v>
          </cell>
        </row>
        <row r="197">
          <cell r="A197">
            <v>195</v>
          </cell>
          <cell r="C197" t="str">
            <v>Karakeçili Devlet Hastanesi</v>
          </cell>
          <cell r="F197">
            <v>5150407503</v>
          </cell>
        </row>
        <row r="198">
          <cell r="A198">
            <v>196</v>
          </cell>
          <cell r="C198" t="str">
            <v>Karasu Devlet Hastanesi</v>
          </cell>
          <cell r="D198" t="str">
            <v>Dön.Ser.Saymanlığı</v>
          </cell>
        </row>
        <row r="199">
          <cell r="A199">
            <v>197</v>
          </cell>
          <cell r="C199" t="str">
            <v>Kaş Devlet Hastanesi</v>
          </cell>
          <cell r="D199" t="str">
            <v>Dön.Ser.Saymanlığı</v>
          </cell>
        </row>
        <row r="200">
          <cell r="A200">
            <v>198</v>
          </cell>
          <cell r="C200" t="str">
            <v>Kayseri Devlet Hastanesi</v>
          </cell>
          <cell r="D200" t="str">
            <v>Baştabibliği</v>
          </cell>
        </row>
        <row r="201">
          <cell r="A201">
            <v>199</v>
          </cell>
          <cell r="C201" t="str">
            <v>Keşan Devlet Hastanesi</v>
          </cell>
          <cell r="D201" t="str">
            <v>Baştabibliği</v>
          </cell>
          <cell r="E201" t="str">
            <v>Keşan V.D.</v>
          </cell>
          <cell r="F201">
            <v>3240233507</v>
          </cell>
        </row>
        <row r="202">
          <cell r="A202">
            <v>200</v>
          </cell>
          <cell r="C202" t="str">
            <v>Kırıkkale H.Hidayet Doğruer</v>
          </cell>
          <cell r="D202" t="str">
            <v>Kadın Doğum ve Çocuk Hastanesi</v>
          </cell>
          <cell r="E202" t="str">
            <v>Irmak</v>
          </cell>
          <cell r="F202">
            <v>5570349376</v>
          </cell>
        </row>
        <row r="203">
          <cell r="A203">
            <v>201</v>
          </cell>
          <cell r="C203" t="str">
            <v>Kırıkkale Sağlık Kurumları</v>
          </cell>
          <cell r="D203" t="str">
            <v>1 Nolu Dön.Serm.Saym</v>
          </cell>
          <cell r="E203" t="str">
            <v>Irmak V.D</v>
          </cell>
          <cell r="F203">
            <v>7390234644</v>
          </cell>
        </row>
        <row r="204">
          <cell r="A204">
            <v>202</v>
          </cell>
          <cell r="C204" t="str">
            <v>Kırıkkale Yüksek İhtisas H.</v>
          </cell>
          <cell r="D204" t="str">
            <v>Başhekimliği</v>
          </cell>
          <cell r="E204" t="str">
            <v>Irmak</v>
          </cell>
          <cell r="F204">
            <v>5570478158</v>
          </cell>
        </row>
        <row r="205">
          <cell r="A205">
            <v>203</v>
          </cell>
          <cell r="C205" t="str">
            <v>Kızılay Derneği Çankaya Şb.</v>
          </cell>
          <cell r="D205" t="str">
            <v>M.Dursun Yangın Tıp Mrk.</v>
          </cell>
        </row>
        <row r="206">
          <cell r="A206">
            <v>204</v>
          </cell>
          <cell r="C206" t="str">
            <v>Konya Ereğli Devlet Hast.</v>
          </cell>
          <cell r="D206" t="str">
            <v>Dön.Ser.Saymanlığı</v>
          </cell>
        </row>
        <row r="207">
          <cell r="A207">
            <v>205</v>
          </cell>
          <cell r="C207" t="str">
            <v>Konya Numune Hastanesi</v>
          </cell>
          <cell r="D207" t="str">
            <v>Dön.Ser.Saymanlığı</v>
          </cell>
        </row>
        <row r="208">
          <cell r="A208">
            <v>206</v>
          </cell>
          <cell r="C208" t="str">
            <v>Malatya Yeşilyurt Hasan Çalık</v>
          </cell>
          <cell r="D208" t="str">
            <v>Devlet Hastanesi Baştabipliği</v>
          </cell>
          <cell r="E208" t="str">
            <v>Yeşilyurt Mal Müdürlüğü</v>
          </cell>
          <cell r="F208">
            <v>4580138153</v>
          </cell>
        </row>
        <row r="209">
          <cell r="A209">
            <v>207</v>
          </cell>
          <cell r="C209" t="str">
            <v>Mersin Devlet Hastanesi</v>
          </cell>
          <cell r="D209" t="str">
            <v>Dön.Ser.Saymanlığı</v>
          </cell>
          <cell r="E209" t="str">
            <v>Liman</v>
          </cell>
          <cell r="F209">
            <v>2940034678</v>
          </cell>
        </row>
        <row r="210">
          <cell r="A210">
            <v>208</v>
          </cell>
          <cell r="C210" t="str">
            <v>Mersin Üniversitesi</v>
          </cell>
          <cell r="D210" t="str">
            <v>Tıp Fakültesi</v>
          </cell>
          <cell r="E210" t="str">
            <v>İstiklal</v>
          </cell>
          <cell r="F210">
            <v>6180063018</v>
          </cell>
        </row>
        <row r="211">
          <cell r="A211">
            <v>209</v>
          </cell>
          <cell r="C211" t="str">
            <v>R.Saydam Mrk.Hıf.Mües.</v>
          </cell>
          <cell r="D211" t="str">
            <v>Dön.Serm.Saym.</v>
          </cell>
        </row>
        <row r="212">
          <cell r="A212">
            <v>210</v>
          </cell>
          <cell r="C212" t="str">
            <v>Salihli Devlet Hastanesi</v>
          </cell>
          <cell r="D212" t="str">
            <v>Başhekimliği</v>
          </cell>
        </row>
        <row r="213">
          <cell r="A213">
            <v>211</v>
          </cell>
          <cell r="C213" t="str">
            <v>Samsun Alaçam Devlet</v>
          </cell>
          <cell r="D213" t="str">
            <v>Hast.Baştabibliği</v>
          </cell>
        </row>
        <row r="214">
          <cell r="A214">
            <v>212</v>
          </cell>
          <cell r="C214" t="str">
            <v>Seferihisar Necat Hepkon</v>
          </cell>
          <cell r="D214" t="str">
            <v>Devlet Hastanesi</v>
          </cell>
        </row>
        <row r="215">
          <cell r="A215">
            <v>213</v>
          </cell>
          <cell r="C215" t="str">
            <v>Seydişehir Devlet Hastanesi</v>
          </cell>
          <cell r="D215" t="str">
            <v>Dön.Ser.Saymanlığı</v>
          </cell>
        </row>
        <row r="216">
          <cell r="A216">
            <v>214</v>
          </cell>
          <cell r="C216" t="str">
            <v>Sinop Atatürk Hast.</v>
          </cell>
          <cell r="D216" t="str">
            <v>Dön.Ser.Saymanlığı</v>
          </cell>
        </row>
        <row r="217">
          <cell r="A217">
            <v>215</v>
          </cell>
          <cell r="C217" t="str">
            <v>SSK Sağlık İşleri Gen.Md.lüğü</v>
          </cell>
          <cell r="D217" t="str">
            <v>İzmir-Tepecik eĞt.Hast.</v>
          </cell>
        </row>
        <row r="218">
          <cell r="A218">
            <v>216</v>
          </cell>
          <cell r="C218" t="str">
            <v>SSK Yenişehir Dispanseri</v>
          </cell>
          <cell r="D218" t="str">
            <v>Tabibliği</v>
          </cell>
        </row>
        <row r="219">
          <cell r="A219">
            <v>217</v>
          </cell>
          <cell r="C219" t="str">
            <v>Süleyman Demirel Tıp.M.</v>
          </cell>
          <cell r="D219" t="str">
            <v>Sağ.Arş.Uyg.Mrk.</v>
          </cell>
        </row>
        <row r="220">
          <cell r="A220">
            <v>218</v>
          </cell>
          <cell r="C220" t="str">
            <v>Süleyman Demirel Ün.</v>
          </cell>
          <cell r="D220" t="str">
            <v>Döner Sermaye İşletmesi</v>
          </cell>
          <cell r="E220" t="str">
            <v>Kaymakkapı</v>
          </cell>
          <cell r="F220">
            <v>7850091457</v>
          </cell>
        </row>
        <row r="221">
          <cell r="A221">
            <v>219</v>
          </cell>
          <cell r="C221" t="str">
            <v>TCDD Ankara Hast.</v>
          </cell>
        </row>
        <row r="222">
          <cell r="A222">
            <v>220</v>
          </cell>
          <cell r="C222" t="str">
            <v>Tokat Devlet Hastanesi</v>
          </cell>
          <cell r="D222" t="str">
            <v>Dön.Ser.Saymanlığı</v>
          </cell>
        </row>
        <row r="223">
          <cell r="A223">
            <v>221</v>
          </cell>
          <cell r="C223" t="str">
            <v>Türk Kızılay Derneği Çankaya Şb.</v>
          </cell>
          <cell r="D223" t="str">
            <v>M.Dursun Yangın Tıp Merkezi</v>
          </cell>
          <cell r="E223" t="str">
            <v>Mithatpaşa</v>
          </cell>
          <cell r="F223">
            <v>5600032867</v>
          </cell>
        </row>
        <row r="224">
          <cell r="A224">
            <v>222</v>
          </cell>
          <cell r="C224" t="str">
            <v>Yüksek İhtisas Hastanesi</v>
          </cell>
          <cell r="D224" t="str">
            <v>Dön.Ser.Saymanlığı</v>
          </cell>
          <cell r="E224" t="str">
            <v>Ulus</v>
          </cell>
          <cell r="F224">
            <v>9920039415</v>
          </cell>
        </row>
        <row r="225">
          <cell r="A225">
            <v>223</v>
          </cell>
          <cell r="C225" t="str">
            <v>Zübeyde Hanım Doğumevi</v>
          </cell>
          <cell r="D225" t="str">
            <v>Dön.Ser.Saymanlığı</v>
          </cell>
        </row>
        <row r="226">
          <cell r="A226">
            <v>224</v>
          </cell>
          <cell r="C226" t="str">
            <v>AAAA        FİRMALAR FİRMALAR FİRMALAR FİRMALAR FİRMALAR</v>
          </cell>
        </row>
        <row r="227">
          <cell r="A227">
            <v>225</v>
          </cell>
          <cell r="C227" t="str">
            <v>Anadolu Tur.Bas.Yay Hiz.</v>
          </cell>
          <cell r="D227" t="str">
            <v>Tic.Ltd.Şti.</v>
          </cell>
          <cell r="E227" t="str">
            <v>Dışkapı</v>
          </cell>
          <cell r="F227">
            <v>680071233</v>
          </cell>
        </row>
        <row r="228">
          <cell r="A228">
            <v>226</v>
          </cell>
          <cell r="C228" t="str">
            <v>ASKİ</v>
          </cell>
          <cell r="E228" t="str">
            <v>Kızılbey</v>
          </cell>
          <cell r="F228">
            <v>699230076</v>
          </cell>
        </row>
        <row r="229">
          <cell r="A229">
            <v>227</v>
          </cell>
          <cell r="C229" t="str">
            <v>ATK Güvenlik sis.Org.Ltd.Şti.</v>
          </cell>
          <cell r="E229" t="str">
            <v>Cumhuriyet V.D</v>
          </cell>
          <cell r="F229">
            <v>10151299</v>
          </cell>
        </row>
        <row r="230">
          <cell r="A230">
            <v>228</v>
          </cell>
          <cell r="C230" t="str">
            <v>ATM Bilgisayar Dan.Hiz.Tic.Ltd.Şti</v>
          </cell>
          <cell r="E230" t="str">
            <v>Kavaklıdere V.D.</v>
          </cell>
          <cell r="F230">
            <v>1030059918</v>
          </cell>
        </row>
        <row r="231">
          <cell r="A231">
            <v>229</v>
          </cell>
          <cell r="C231" t="str">
            <v>B.E.D.A.Ş.</v>
          </cell>
          <cell r="D231" t="str">
            <v>Gen.Md.lüğü</v>
          </cell>
          <cell r="E231" t="str">
            <v>Mithatpaşa V.D</v>
          </cell>
          <cell r="F231" t="str">
            <v>879 001 3112</v>
          </cell>
        </row>
        <row r="232">
          <cell r="A232">
            <v>230</v>
          </cell>
          <cell r="C232" t="str">
            <v xml:space="preserve">Balıkçıoğlu Profil Boru </v>
          </cell>
          <cell r="D232" t="str">
            <v>San.Tic.A.Ş.</v>
          </cell>
          <cell r="E232" t="str">
            <v>Ostim V.D.</v>
          </cell>
          <cell r="F232">
            <v>1370036252</v>
          </cell>
        </row>
        <row r="233">
          <cell r="A233">
            <v>231</v>
          </cell>
          <cell r="C233" t="str">
            <v>Basın İlan Kurumu</v>
          </cell>
          <cell r="E233" t="str">
            <v>Sultanahmet V.D.</v>
          </cell>
          <cell r="F233" t="str">
            <v>143 002 5826</v>
          </cell>
          <cell r="J233">
            <v>4257918</v>
          </cell>
        </row>
        <row r="234">
          <cell r="A234">
            <v>232</v>
          </cell>
          <cell r="C234" t="str">
            <v>Beşparmak otomotiv</v>
          </cell>
          <cell r="D234" t="str">
            <v>San.ve Tic.Ltd.Şti.</v>
          </cell>
          <cell r="E234" t="str">
            <v>Kızılbey V.D.</v>
          </cell>
          <cell r="F234">
            <v>1670005629</v>
          </cell>
        </row>
        <row r="235">
          <cell r="A235">
            <v>233</v>
          </cell>
          <cell r="C235" t="str">
            <v>Bilsa Bilgisayar yaz.İlt.San.Tic.A.Ş.</v>
          </cell>
          <cell r="E235" t="str">
            <v>Kordon</v>
          </cell>
          <cell r="F235">
            <v>1750152252</v>
          </cell>
        </row>
        <row r="236">
          <cell r="A236">
            <v>234</v>
          </cell>
          <cell r="C236" t="str">
            <v>Bilsa Bilgisayar Yaz.İlt.San.ve Tic.A.Ş</v>
          </cell>
          <cell r="E236" t="str">
            <v>Kordon V.D.</v>
          </cell>
          <cell r="F236">
            <v>1750152252</v>
          </cell>
        </row>
        <row r="237">
          <cell r="A237">
            <v>235</v>
          </cell>
          <cell r="C237" t="str">
            <v>Biz Tekofis İth.ve Tic.Ltd.Şti</v>
          </cell>
          <cell r="E237" t="str">
            <v>Maltepe V.D.</v>
          </cell>
          <cell r="F237">
            <v>8360333444</v>
          </cell>
        </row>
        <row r="238">
          <cell r="A238">
            <v>236</v>
          </cell>
          <cell r="C238" t="str">
            <v>Bormas Büro Org.Mak.</v>
          </cell>
          <cell r="D238" t="str">
            <v>Servis Ticaret A.Ş.</v>
          </cell>
          <cell r="E238" t="str">
            <v>Kavaklıdere V.D.</v>
          </cell>
          <cell r="F238">
            <v>1800031128</v>
          </cell>
        </row>
        <row r="239">
          <cell r="A239">
            <v>237</v>
          </cell>
          <cell r="C239" t="str">
            <v>Can Hırdavat Şükrü Karacan</v>
          </cell>
          <cell r="E239" t="str">
            <v>Ulus V.D.</v>
          </cell>
          <cell r="F239">
            <v>5060041810</v>
          </cell>
        </row>
        <row r="240">
          <cell r="A240">
            <v>238</v>
          </cell>
          <cell r="C240" t="str">
            <v>Can Spor Tic.San.A.Ş.</v>
          </cell>
          <cell r="E240" t="str">
            <v>Kavaklıdere V.D.</v>
          </cell>
          <cell r="F240">
            <v>1980126406</v>
          </cell>
        </row>
        <row r="241">
          <cell r="A241">
            <v>239</v>
          </cell>
          <cell r="C241" t="str">
            <v>Canyurt Hırdavat İnş.Malz.</v>
          </cell>
          <cell r="D241" t="str">
            <v>Taah.Tic.Ltd.Şti.</v>
          </cell>
          <cell r="E241" t="str">
            <v>Ulus</v>
          </cell>
          <cell r="F241">
            <v>2030040231</v>
          </cell>
        </row>
        <row r="242">
          <cell r="A242">
            <v>240</v>
          </cell>
          <cell r="C242" t="str">
            <v>Çöloğulları İnş.Malz.Tic.Ltd.Şti.</v>
          </cell>
          <cell r="E242" t="str">
            <v>Seğmenler</v>
          </cell>
          <cell r="F242">
            <v>2630009109</v>
          </cell>
        </row>
        <row r="243">
          <cell r="A243">
            <v>241</v>
          </cell>
          <cell r="C243" t="str">
            <v>Dikmen End.Mes.Lisesi Müdürlüğü</v>
          </cell>
          <cell r="E243" t="str">
            <v>Seğmenler</v>
          </cell>
          <cell r="F243">
            <v>2960235788</v>
          </cell>
        </row>
        <row r="244">
          <cell r="A244">
            <v>242</v>
          </cell>
          <cell r="C244" t="str">
            <v>Dikmen Teknik ve Endüstri Meslek Lisesi</v>
          </cell>
          <cell r="D244" t="str">
            <v>Döner Sermaye İşletmesi</v>
          </cell>
          <cell r="E244" t="str">
            <v>Seğmenler</v>
          </cell>
          <cell r="F244">
            <v>2900034055</v>
          </cell>
        </row>
        <row r="245">
          <cell r="A245">
            <v>243</v>
          </cell>
          <cell r="C245" t="str">
            <v>Ersan Teknik Malz.San.ve Tic.</v>
          </cell>
          <cell r="D245" t="str">
            <v>Erdoğan Yılmaz</v>
          </cell>
          <cell r="E245" t="str">
            <v>Kızılbey</v>
          </cell>
          <cell r="F245">
            <v>9690003517</v>
          </cell>
        </row>
        <row r="246">
          <cell r="A246">
            <v>244</v>
          </cell>
          <cell r="C246" t="str">
            <v xml:space="preserve">Ersoy Gaz </v>
          </cell>
          <cell r="D246" t="str">
            <v>San. ve Tic.A.Ş.</v>
          </cell>
          <cell r="E246" t="str">
            <v>Ostim</v>
          </cell>
          <cell r="F246">
            <v>3700041552</v>
          </cell>
        </row>
        <row r="247">
          <cell r="A247">
            <v>245</v>
          </cell>
          <cell r="C247" t="str">
            <v>Ertemiz petrol Ltd.Şti.</v>
          </cell>
          <cell r="E247" t="str">
            <v>Gölbaşı V.D</v>
          </cell>
          <cell r="F247">
            <v>3720168062</v>
          </cell>
        </row>
        <row r="248">
          <cell r="A248">
            <v>246</v>
          </cell>
          <cell r="C248" t="str">
            <v>Feta Lab.Malz.Ürn.San.Tic.Ltd.Şti</v>
          </cell>
          <cell r="E248" t="str">
            <v>Dışkapı V.D.</v>
          </cell>
          <cell r="F248">
            <v>4600010206</v>
          </cell>
        </row>
        <row r="249">
          <cell r="A249">
            <v>247</v>
          </cell>
          <cell r="C249" t="str">
            <v>Galeri Oğuz Kitap Kırtasiye</v>
          </cell>
          <cell r="D249" t="str">
            <v>Dağ.Paz.Ltd.Şti.</v>
          </cell>
          <cell r="E249" t="str">
            <v>Çankaya V.D.</v>
          </cell>
          <cell r="F249" t="str">
            <v>388 007 7586</v>
          </cell>
        </row>
        <row r="250">
          <cell r="A250">
            <v>248</v>
          </cell>
          <cell r="C250" t="str">
            <v>Gezer Giyim San.ve Tic.Ltd.Şt.</v>
          </cell>
          <cell r="E250" t="str">
            <v>Mithatpaşa</v>
          </cell>
          <cell r="F250">
            <v>3950041320</v>
          </cell>
        </row>
        <row r="251">
          <cell r="A251">
            <v>249</v>
          </cell>
          <cell r="C251" t="str">
            <v>Gökkaya Orm.Ürm. İnşTic.Ltd.Şti</v>
          </cell>
          <cell r="E251" t="str">
            <v>Yahya Galip</v>
          </cell>
          <cell r="F251">
            <v>4030172986</v>
          </cell>
        </row>
        <row r="252">
          <cell r="A252">
            <v>250</v>
          </cell>
          <cell r="C252" t="str">
            <v>Gözübüyük Orm.Ürn.Tic.A.Ş.</v>
          </cell>
          <cell r="E252" t="str">
            <v>Yahya Galip Vergi Dairesi</v>
          </cell>
          <cell r="F252">
            <v>4110016562</v>
          </cell>
        </row>
        <row r="253">
          <cell r="A253">
            <v>251</v>
          </cell>
          <cell r="C253" t="str">
            <v>Kamu İhale Kurumu</v>
          </cell>
          <cell r="E253" t="str">
            <v>Maltepe V.D.</v>
          </cell>
          <cell r="F253" t="str">
            <v>494 029 3809</v>
          </cell>
        </row>
        <row r="254">
          <cell r="A254">
            <v>252</v>
          </cell>
          <cell r="C254" t="str">
            <v>Kavak Elektronik</v>
          </cell>
          <cell r="D254" t="str">
            <v>San ve Tic.Ltd.Şti.</v>
          </cell>
          <cell r="E254" t="str">
            <v>Ulus V.D</v>
          </cell>
          <cell r="F254">
            <v>5280063748</v>
          </cell>
        </row>
        <row r="255">
          <cell r="A255">
            <v>253</v>
          </cell>
          <cell r="C255" t="str">
            <v>Mahiroğlu Elektrik İnş.San.Tic.Ltd.Şti.</v>
          </cell>
          <cell r="E255" t="str">
            <v>Ulus V.D.</v>
          </cell>
          <cell r="F255">
            <v>6100028761</v>
          </cell>
        </row>
        <row r="256">
          <cell r="A256">
            <v>254</v>
          </cell>
          <cell r="C256" t="str">
            <v>Mavi Çelik Mak. Met.San.Tic.Ltd.Şti</v>
          </cell>
          <cell r="E256" t="str">
            <v>Ostim V.D.</v>
          </cell>
          <cell r="F256">
            <v>6130194029</v>
          </cell>
        </row>
        <row r="257">
          <cell r="A257">
            <v>255</v>
          </cell>
          <cell r="C257" t="str">
            <v>NCS Net Komputer Sis.</v>
          </cell>
          <cell r="D257" t="str">
            <v>Bilgi İş.Hiz.Tic.San.Ltd.Şti.</v>
          </cell>
          <cell r="E257" t="str">
            <v>Mithatpaşa</v>
          </cell>
          <cell r="F257">
            <v>6300063050</v>
          </cell>
        </row>
        <row r="258">
          <cell r="A258">
            <v>256</v>
          </cell>
          <cell r="C258" t="str">
            <v>Okyanus Yemek ve Gıda San</v>
          </cell>
          <cell r="D258" t="str">
            <v>Ticaret Ltd.Şti.</v>
          </cell>
          <cell r="E258" t="str">
            <v>Ostim V.D.</v>
          </cell>
          <cell r="F258">
            <v>6400018140</v>
          </cell>
        </row>
        <row r="259">
          <cell r="A259">
            <v>257</v>
          </cell>
          <cell r="C259" t="str">
            <v>Onay Bilişim Elektronik Makina</v>
          </cell>
          <cell r="D259" t="str">
            <v>San.Ltd.Şti.</v>
          </cell>
          <cell r="E259" t="str">
            <v>Ulus</v>
          </cell>
          <cell r="F259">
            <v>6430085848</v>
          </cell>
        </row>
        <row r="260">
          <cell r="A260">
            <v>258</v>
          </cell>
          <cell r="C260" t="str">
            <v>Orange Paper Tem.Amb.Kağ.San</v>
          </cell>
          <cell r="D260" t="str">
            <v>Fatma Pelin HALLI</v>
          </cell>
          <cell r="E260" t="str">
            <v>Ostim</v>
          </cell>
          <cell r="F260">
            <v>4560403812</v>
          </cell>
        </row>
        <row r="261">
          <cell r="A261">
            <v>259</v>
          </cell>
          <cell r="C261" t="str">
            <v xml:space="preserve">Önsel Petrol </v>
          </cell>
          <cell r="D261" t="str">
            <v>Tic. San.Ltd.Şti.</v>
          </cell>
          <cell r="E261" t="str">
            <v xml:space="preserve">Maltepe </v>
          </cell>
          <cell r="F261">
            <v>6590026332</v>
          </cell>
        </row>
        <row r="262">
          <cell r="A262">
            <v>260</v>
          </cell>
          <cell r="C262" t="str">
            <v>Özer Ticaret</v>
          </cell>
          <cell r="D262" t="str">
            <v>Nuri ERCİYES</v>
          </cell>
          <cell r="E262" t="str">
            <v>Ulus V.D</v>
          </cell>
          <cell r="F262">
            <v>3410033274</v>
          </cell>
        </row>
        <row r="263">
          <cell r="A263">
            <v>261</v>
          </cell>
          <cell r="C263" t="str">
            <v>Petrol Ofisi A.Ş.</v>
          </cell>
          <cell r="D263" t="str">
            <v>Ankara Bölge Müdürlüğü</v>
          </cell>
          <cell r="E263" t="str">
            <v>Boğaziçi Kurumlar V.D.</v>
          </cell>
          <cell r="F263">
            <v>7290015043</v>
          </cell>
        </row>
        <row r="264">
          <cell r="A264">
            <v>262</v>
          </cell>
          <cell r="C264" t="str">
            <v>Seramoni Spor San.tic.Ltd.Şti.</v>
          </cell>
          <cell r="E264" t="str">
            <v>Mithatpaşa</v>
          </cell>
          <cell r="F264">
            <v>7610429393</v>
          </cell>
        </row>
        <row r="265">
          <cell r="A265">
            <v>263</v>
          </cell>
          <cell r="C265" t="str">
            <v>Türk Telekom A.Ş</v>
          </cell>
          <cell r="E265" t="str">
            <v>Dışkapı V.D.</v>
          </cell>
          <cell r="F265">
            <v>8760052205</v>
          </cell>
        </row>
        <row r="266">
          <cell r="A266">
            <v>264</v>
          </cell>
          <cell r="C266" t="str">
            <v>Türksat A.Ş.</v>
          </cell>
          <cell r="E266" t="str">
            <v>Gölbaşı V.D.</v>
          </cell>
          <cell r="F266">
            <v>8810263772</v>
          </cell>
        </row>
        <row r="267">
          <cell r="A267">
            <v>265</v>
          </cell>
          <cell r="C267" t="str">
            <v>TürkSat A.Ş.</v>
          </cell>
          <cell r="E267" t="str">
            <v>Gölbaşı</v>
          </cell>
          <cell r="F267">
            <v>8810263772</v>
          </cell>
        </row>
        <row r="268">
          <cell r="A268">
            <v>266</v>
          </cell>
          <cell r="C268" t="str">
            <v>AAAA        ÖZELHASTANE ÖZELHASTANE ÖZELHASTANE ÖZELHASTANE</v>
          </cell>
        </row>
        <row r="269">
          <cell r="A269">
            <v>267</v>
          </cell>
          <cell r="C269" t="str">
            <v>Bahçelievler Tıp Merkezi</v>
          </cell>
          <cell r="D269" t="str">
            <v>BTM Sağlık Hiz.San.Tic.LTd.şti.</v>
          </cell>
          <cell r="E269" t="str">
            <v>Maltepe</v>
          </cell>
          <cell r="F269">
            <v>1870025713</v>
          </cell>
        </row>
        <row r="270">
          <cell r="A270">
            <v>268</v>
          </cell>
          <cell r="C270" t="str">
            <v>Beşevler Tıp Merkezi</v>
          </cell>
          <cell r="D270" t="str">
            <v>Hay.Sağ.Yat.Teş.Ted.Ltd.Şti.</v>
          </cell>
          <cell r="E270" t="str">
            <v>Maltepe</v>
          </cell>
          <cell r="F270" t="str">
            <v>460 000 7065</v>
          </cell>
        </row>
        <row r="271">
          <cell r="A271">
            <v>269</v>
          </cell>
          <cell r="C271" t="str">
            <v>Genç Gama Sağlık Hiz.Tic.Ltd.Şti</v>
          </cell>
          <cell r="D271" t="str">
            <v>Sincan Bilgi Tıp Merkezi</v>
          </cell>
          <cell r="E271" t="str">
            <v>Sincan</v>
          </cell>
          <cell r="F271">
            <v>3930105035</v>
          </cell>
        </row>
        <row r="272">
          <cell r="A272">
            <v>270</v>
          </cell>
          <cell r="C272" t="str">
            <v>Güven Hastanesi</v>
          </cell>
          <cell r="E272" t="str">
            <v>Hitit V.D.</v>
          </cell>
          <cell r="F272">
            <v>4510016851</v>
          </cell>
        </row>
        <row r="273">
          <cell r="A273">
            <v>271</v>
          </cell>
          <cell r="C273" t="str">
            <v>H.B.V.A.K.Vakfı</v>
          </cell>
          <cell r="D273" t="str">
            <v>İmece Tıp Mrk.</v>
          </cell>
          <cell r="E273" t="str">
            <v>Başkent V.D.</v>
          </cell>
          <cell r="F273" t="str">
            <v>454 015 3627</v>
          </cell>
          <cell r="J273">
            <v>4798584</v>
          </cell>
        </row>
        <row r="274">
          <cell r="A274">
            <v>272</v>
          </cell>
          <cell r="C274" t="str">
            <v>Hipokrat-Tıp</v>
          </cell>
          <cell r="D274" t="str">
            <v>Sağ.Hiz.Tic.Ltd.Şti.</v>
          </cell>
          <cell r="E274" t="str">
            <v>Topçumeydanı</v>
          </cell>
          <cell r="F274">
            <v>4630347464</v>
          </cell>
        </row>
        <row r="275">
          <cell r="A275">
            <v>273</v>
          </cell>
          <cell r="C275" t="str">
            <v>Kudret Göz Hastanesi</v>
          </cell>
          <cell r="E275" t="str">
            <v>Kavaklıdere V.D</v>
          </cell>
          <cell r="F275">
            <v>3320061800</v>
          </cell>
        </row>
        <row r="276">
          <cell r="A276">
            <v>274</v>
          </cell>
          <cell r="C276" t="str">
            <v>Netçare Sağlık Hizmetleri</v>
          </cell>
          <cell r="D276" t="str">
            <v>Ömer Tapaloğlu Ad.Ort.</v>
          </cell>
          <cell r="E276" t="str">
            <v>Kavaklıdere</v>
          </cell>
          <cell r="F276">
            <v>8520381256</v>
          </cell>
        </row>
        <row r="277">
          <cell r="A277">
            <v>275</v>
          </cell>
          <cell r="C277" t="str">
            <v>Öveçler Polikliniği</v>
          </cell>
          <cell r="D277" t="str">
            <v>CZ İlaç Med.Sağ.Hiz.Ltd.Şti.</v>
          </cell>
          <cell r="E277" t="str">
            <v>Başkent</v>
          </cell>
          <cell r="F277">
            <v>2160434377</v>
          </cell>
        </row>
        <row r="278">
          <cell r="A278">
            <v>276</v>
          </cell>
          <cell r="C278" t="str">
            <v>Özel AnkaraLazer Göz Hastalıkları</v>
          </cell>
          <cell r="D278" t="str">
            <v>Teşhis ve Tedavi Mrk.Tic.Ltd.Şti.</v>
          </cell>
          <cell r="E278" t="str">
            <v>Mithatpaşa</v>
          </cell>
          <cell r="F278">
            <v>6850389973</v>
          </cell>
          <cell r="J278">
            <v>4241188</v>
          </cell>
        </row>
        <row r="279">
          <cell r="A279">
            <v>277</v>
          </cell>
          <cell r="C279" t="str">
            <v>Özel Cinnah Kalp Merkezi</v>
          </cell>
          <cell r="D279" t="str">
            <v>Kardiyo Med.Medikal San.Tic.Ltd.Şti.</v>
          </cell>
          <cell r="E279" t="str">
            <v>Hitit V.D.</v>
          </cell>
          <cell r="F279">
            <v>5240436761</v>
          </cell>
        </row>
        <row r="280">
          <cell r="A280">
            <v>278</v>
          </cell>
          <cell r="C280" t="str">
            <v xml:space="preserve">Özel Elif Polikliniği </v>
          </cell>
          <cell r="D280" t="str">
            <v>Teşhis Tedavi ve Görn.Merk.</v>
          </cell>
          <cell r="E280" t="str">
            <v>Yenimahalle</v>
          </cell>
          <cell r="F280">
            <v>6850127198</v>
          </cell>
        </row>
        <row r="281">
          <cell r="A281">
            <v>279</v>
          </cell>
          <cell r="C281" t="str">
            <v>Özel Keçiören Hastanesi</v>
          </cell>
          <cell r="E281" t="str">
            <v>Yıldırımbeyazıt V.D</v>
          </cell>
          <cell r="F281">
            <v>7340031066</v>
          </cell>
        </row>
        <row r="282">
          <cell r="A282">
            <v>280</v>
          </cell>
          <cell r="C282" t="str">
            <v>Özel Kuğulu</v>
          </cell>
          <cell r="D282" t="str">
            <v>Tıp Merkezi</v>
          </cell>
          <cell r="E282" t="str">
            <v>hİTİT</v>
          </cell>
          <cell r="F282">
            <v>6850070276</v>
          </cell>
        </row>
        <row r="283">
          <cell r="A283">
            <v>281</v>
          </cell>
          <cell r="C283" t="str">
            <v>Özel Lokman Hekim</v>
          </cell>
          <cell r="D283" t="str">
            <v>Hastanesi</v>
          </cell>
          <cell r="E283" t="str">
            <v>Dikimevi V.D</v>
          </cell>
          <cell r="F283">
            <v>3350067332</v>
          </cell>
          <cell r="J283">
            <v>3229999</v>
          </cell>
        </row>
        <row r="284">
          <cell r="A284">
            <v>282</v>
          </cell>
          <cell r="C284" t="str">
            <v>Özel metropol İç Has.Mrk.</v>
          </cell>
          <cell r="D284" t="str">
            <v>Metropol Sağlık Hiz.Ltd.Şti.</v>
          </cell>
          <cell r="E284" t="str">
            <v>Başkent</v>
          </cell>
          <cell r="F284">
            <v>6200072675</v>
          </cell>
        </row>
        <row r="285">
          <cell r="A285">
            <v>283</v>
          </cell>
          <cell r="C285" t="str">
            <v>Özel Mithatpaşa Tıp Merkezi</v>
          </cell>
          <cell r="E285" t="str">
            <v>Çankaya V.D.</v>
          </cell>
          <cell r="F285">
            <v>1710044367</v>
          </cell>
        </row>
        <row r="286">
          <cell r="A286">
            <v>284</v>
          </cell>
          <cell r="C286" t="str">
            <v>Özel Öztan Sağlık Hastanesi Ltd.Şti</v>
          </cell>
          <cell r="E286" t="str">
            <v>Uşak V.D.</v>
          </cell>
          <cell r="F286">
            <v>7060030488</v>
          </cell>
        </row>
        <row r="287">
          <cell r="A287">
            <v>285</v>
          </cell>
          <cell r="C287" t="str">
            <v>Özel Umut Kalp Hastanesi</v>
          </cell>
          <cell r="D287" t="str">
            <v>Doruklar Sağ.Hiz.Tic.A.Ş.</v>
          </cell>
          <cell r="E287" t="str">
            <v>Mithatpaşa V.D.</v>
          </cell>
          <cell r="F287">
            <v>3100400935</v>
          </cell>
        </row>
        <row r="288">
          <cell r="A288">
            <v>286</v>
          </cell>
          <cell r="C288" t="str">
            <v>Özel Yaşam Sağlık Tıp Merkezi</v>
          </cell>
          <cell r="D288" t="str">
            <v>Ser-Pa Sağlık Ltd.Şti.</v>
          </cell>
          <cell r="E288" t="str">
            <v>Seğmenler</v>
          </cell>
          <cell r="F288">
            <v>7610187651</v>
          </cell>
        </row>
        <row r="289">
          <cell r="A289">
            <v>287</v>
          </cell>
          <cell r="C289" t="str">
            <v>Servet Ünsal Tıp Merkezi</v>
          </cell>
          <cell r="D289" t="str">
            <v>Sağ.Hiz.İnş.Tur.San.Tic.A.Ş</v>
          </cell>
          <cell r="E289" t="str">
            <v>Başkent</v>
          </cell>
          <cell r="F289">
            <v>7640323506</v>
          </cell>
        </row>
        <row r="290">
          <cell r="A290">
            <v>288</v>
          </cell>
          <cell r="C290" t="str">
            <v>Sevgi Tıp Merkezi</v>
          </cell>
          <cell r="E290" t="str">
            <v>Başkent</v>
          </cell>
          <cell r="F290">
            <v>1060155059</v>
          </cell>
        </row>
        <row r="291">
          <cell r="A291">
            <v>289</v>
          </cell>
          <cell r="C291" t="str">
            <v xml:space="preserve">TDV 29 Mayıs Tıp </v>
          </cell>
          <cell r="D291" t="str">
            <v>Merkezi İşletmesi</v>
          </cell>
          <cell r="E291" t="str">
            <v>Seğmenler V.D</v>
          </cell>
          <cell r="F291" t="str">
            <v>879 010 2442</v>
          </cell>
        </row>
        <row r="292">
          <cell r="A292">
            <v>290</v>
          </cell>
          <cell r="C292" t="str">
            <v>Türk Diabet Cemiyeti</v>
          </cell>
          <cell r="D292" t="str">
            <v>Mersin Diabet Hastanesi</v>
          </cell>
          <cell r="E292" t="str">
            <v>Liman</v>
          </cell>
          <cell r="F292" t="str">
            <v>618 011 4968</v>
          </cell>
        </row>
        <row r="293">
          <cell r="A293">
            <v>291</v>
          </cell>
          <cell r="C293" t="str">
            <v>AAAA        GRUPSONU GRUPSONU GRUPSONU GRUPSONU GRUPSONU</v>
          </cell>
        </row>
        <row r="294">
          <cell r="A294">
            <v>292</v>
          </cell>
        </row>
        <row r="295">
          <cell r="A295">
            <v>293</v>
          </cell>
          <cell r="C295" t="str">
            <v>Güngör Optik</v>
          </cell>
          <cell r="D295" t="str">
            <v>ve Saat İth.Tic.Ltd.Şti.</v>
          </cell>
          <cell r="E295" t="str">
            <v>Çankaya</v>
          </cell>
          <cell r="F295">
            <v>7300063719</v>
          </cell>
        </row>
        <row r="296">
          <cell r="A296">
            <v>294</v>
          </cell>
          <cell r="C296" t="str">
            <v>YAŞAR KÜŞÜM</v>
          </cell>
          <cell r="D296" t="str">
            <v>ÖĞRETMEN</v>
          </cell>
          <cell r="F296">
            <v>6070110477</v>
          </cell>
        </row>
        <row r="297">
          <cell r="A297">
            <v>295</v>
          </cell>
          <cell r="C297" t="str">
            <v>Yeni Emek Optik</v>
          </cell>
          <cell r="D297" t="str">
            <v>Ünal BİÇER</v>
          </cell>
          <cell r="E297" t="str">
            <v>Maltepe V.D.</v>
          </cell>
          <cell r="F297">
            <v>1690378624</v>
          </cell>
        </row>
        <row r="298">
          <cell r="A298">
            <v>296</v>
          </cell>
          <cell r="C298" t="str">
            <v>Ebubekir ÇELİK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LIF"/>
    </sheetNames>
    <definedNames>
      <definedName name="ö101"/>
      <definedName name="ö113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.İŞLM.FİŞİ"/>
      <sheetName val="Sayfa1"/>
      <sheetName val="ProgramBilgileri"/>
      <sheetName val="TAH.MÜZ.VE VER.EMR."/>
      <sheetName val="Tahakkuk Tediye 113"/>
      <sheetName val="Ödenek İsteme 113"/>
      <sheetName val="Maliyet Tesbit formu"/>
      <sheetName val="Sayfa3"/>
    </sheetNames>
    <sheetDataSet>
      <sheetData sheetId="0"/>
      <sheetData sheetId="1"/>
      <sheetData sheetId="2">
        <row r="2">
          <cell r="H2">
            <v>51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ü"/>
      <sheetName val="Fatura Girişi"/>
      <sheetName val="bil-bank"/>
      <sheetName val="Lüzum"/>
      <sheetName val="Grafik2"/>
      <sheetName val="İstatistik"/>
      <sheetName val="LüzumMüzekkeresi"/>
      <sheetName val="Onay"/>
      <sheetName val="Onay (2)"/>
      <sheetName val="Nakit"/>
      <sheetName val="Nakit (2)"/>
      <sheetName val="ÜstYazı (2)"/>
      <sheetName val="Teklif"/>
      <sheetName val="Teklif (2)"/>
      <sheetName val="İhale Komisyon Kararı "/>
      <sheetName val="İhale Komisyon Kararı  (2)"/>
      <sheetName val="Ek Liste"/>
      <sheetName val="Ek Liste (2)"/>
      <sheetName val="Muayene"/>
      <sheetName val="Muayene (3)"/>
      <sheetName val="Ayniyat"/>
      <sheetName val="Ayniyat (2)"/>
      <sheetName val="İsteme-Çıkma"/>
      <sheetName val="Modül1 (2)"/>
      <sheetName val="Modül1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3"/>
      <sheetName val="Data"/>
      <sheetName val="Bankalar"/>
      <sheetName val="Kullanıcı Bilgileri"/>
      <sheetName val="Kurumsal"/>
      <sheetName val=" Ödeme Emri"/>
      <sheetName val="GİrişSayfası"/>
      <sheetName val="Sayfa2"/>
      <sheetName val="Sayfa1"/>
    </sheetNames>
    <sheetDataSet>
      <sheetData sheetId="0" refreshError="1"/>
      <sheetData sheetId="1"/>
      <sheetData sheetId="2"/>
      <sheetData sheetId="3">
        <row r="4">
          <cell r="C4">
            <v>13</v>
          </cell>
          <cell r="D4">
            <v>1</v>
          </cell>
          <cell r="E4">
            <v>307</v>
          </cell>
        </row>
        <row r="5">
          <cell r="C5">
            <v>6153</v>
          </cell>
        </row>
        <row r="6">
          <cell r="C6" t="str">
            <v>Yenimahalle Malmüdürlüğü</v>
          </cell>
        </row>
        <row r="7">
          <cell r="C7" t="str">
            <v>DAAA</v>
          </cell>
        </row>
        <row r="8">
          <cell r="C8" t="str">
            <v>DAAA</v>
          </cell>
        </row>
      </sheetData>
      <sheetData sheetId="4">
        <row r="5">
          <cell r="A5">
            <v>1</v>
          </cell>
          <cell r="C5">
            <v>13</v>
          </cell>
          <cell r="D5" t="str">
            <v>01</v>
          </cell>
          <cell r="F5">
            <v>62</v>
          </cell>
          <cell r="G5" t="str">
            <v>01</v>
          </cell>
          <cell r="H5" t="str">
            <v>3</v>
          </cell>
          <cell r="I5" t="str">
            <v>9</v>
          </cell>
          <cell r="J5" t="str">
            <v>00</v>
          </cell>
        </row>
        <row r="6">
          <cell r="A6">
            <v>2</v>
          </cell>
          <cell r="C6">
            <v>13</v>
          </cell>
          <cell r="D6" t="str">
            <v>01</v>
          </cell>
          <cell r="E6" t="str">
            <v>30</v>
          </cell>
          <cell r="F6">
            <v>62</v>
          </cell>
          <cell r="G6" t="str">
            <v>09</v>
          </cell>
          <cell r="H6" t="str">
            <v>1</v>
          </cell>
          <cell r="I6" t="str">
            <v>1</v>
          </cell>
          <cell r="J6" t="str">
            <v>00</v>
          </cell>
        </row>
        <row r="7">
          <cell r="A7">
            <v>3</v>
          </cell>
          <cell r="C7">
            <v>13</v>
          </cell>
          <cell r="D7" t="str">
            <v>01</v>
          </cell>
          <cell r="E7">
            <v>31</v>
          </cell>
          <cell r="F7">
            <v>62</v>
          </cell>
          <cell r="G7" t="str">
            <v>09</v>
          </cell>
          <cell r="H7" t="str">
            <v>1</v>
          </cell>
          <cell r="I7" t="str">
            <v>2</v>
          </cell>
          <cell r="J7" t="str">
            <v>00</v>
          </cell>
        </row>
        <row r="8">
          <cell r="A8">
            <v>4</v>
          </cell>
          <cell r="C8">
            <v>13</v>
          </cell>
          <cell r="D8" t="str">
            <v>01</v>
          </cell>
          <cell r="E8" t="str">
            <v>32</v>
          </cell>
          <cell r="F8">
            <v>62</v>
          </cell>
          <cell r="G8" t="str">
            <v>09</v>
          </cell>
          <cell r="H8" t="str">
            <v>2</v>
          </cell>
          <cell r="I8" t="str">
            <v>1</v>
          </cell>
          <cell r="J8" t="str">
            <v>00</v>
          </cell>
        </row>
        <row r="9">
          <cell r="A9">
            <v>5</v>
          </cell>
          <cell r="C9">
            <v>13</v>
          </cell>
          <cell r="D9" t="str">
            <v>01</v>
          </cell>
          <cell r="E9" t="str">
            <v>33</v>
          </cell>
          <cell r="F9">
            <v>62</v>
          </cell>
          <cell r="G9" t="str">
            <v>09</v>
          </cell>
          <cell r="H9" t="str">
            <v>2</v>
          </cell>
          <cell r="I9" t="str">
            <v>2</v>
          </cell>
          <cell r="J9" t="str">
            <v>00</v>
          </cell>
        </row>
        <row r="10">
          <cell r="A10">
            <v>6</v>
          </cell>
          <cell r="C10" t="str">
            <v>13</v>
          </cell>
          <cell r="D10" t="str">
            <v>01</v>
          </cell>
          <cell r="E10" t="str">
            <v>34</v>
          </cell>
          <cell r="F10" t="str">
            <v>62</v>
          </cell>
          <cell r="G10" t="str">
            <v>09</v>
          </cell>
          <cell r="H10" t="str">
            <v>2</v>
          </cell>
          <cell r="I10" t="str">
            <v>2</v>
          </cell>
          <cell r="J10" t="str">
            <v>00</v>
          </cell>
        </row>
        <row r="11">
          <cell r="A11">
            <v>7</v>
          </cell>
          <cell r="C11" t="str">
            <v>13</v>
          </cell>
          <cell r="D11" t="str">
            <v>01</v>
          </cell>
          <cell r="E11" t="str">
            <v>35</v>
          </cell>
          <cell r="F11" t="str">
            <v>62</v>
          </cell>
          <cell r="G11" t="str">
            <v>09</v>
          </cell>
          <cell r="H11" t="str">
            <v>2</v>
          </cell>
          <cell r="I11" t="str">
            <v>2</v>
          </cell>
          <cell r="J11" t="str">
            <v>00</v>
          </cell>
        </row>
        <row r="12">
          <cell r="A12">
            <v>8</v>
          </cell>
          <cell r="C12" t="str">
            <v>13</v>
          </cell>
          <cell r="D12" t="str">
            <v>01</v>
          </cell>
          <cell r="E12" t="str">
            <v>36</v>
          </cell>
          <cell r="F12" t="str">
            <v>62</v>
          </cell>
          <cell r="G12" t="str">
            <v>09</v>
          </cell>
          <cell r="H12" t="str">
            <v>2</v>
          </cell>
          <cell r="I12" t="str">
            <v>1</v>
          </cell>
          <cell r="J12" t="str">
            <v>00</v>
          </cell>
        </row>
        <row r="13">
          <cell r="A13">
            <v>9</v>
          </cell>
          <cell r="C13" t="str">
            <v>13</v>
          </cell>
          <cell r="D13" t="str">
            <v>01</v>
          </cell>
          <cell r="E13" t="str">
            <v>38</v>
          </cell>
          <cell r="F13" t="str">
            <v>62</v>
          </cell>
          <cell r="G13" t="str">
            <v>09</v>
          </cell>
          <cell r="H13" t="str">
            <v>5</v>
          </cell>
          <cell r="I13" t="str">
            <v>0</v>
          </cell>
          <cell r="J13" t="str">
            <v>00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</sheetData>
      <sheetData sheetId="5" refreshError="1"/>
      <sheetData sheetId="6">
        <row r="1">
          <cell r="A1">
            <v>3</v>
          </cell>
        </row>
        <row r="3">
          <cell r="H3">
            <v>4379266.4800000004</v>
          </cell>
          <cell r="I3">
            <v>2511272.48</v>
          </cell>
          <cell r="J3">
            <v>108783.03999999999</v>
          </cell>
          <cell r="K3">
            <v>1153338.8400000001</v>
          </cell>
          <cell r="L3">
            <v>20</v>
          </cell>
          <cell r="N3">
            <v>523753.54</v>
          </cell>
          <cell r="O3">
            <v>41309.18</v>
          </cell>
          <cell r="P3">
            <v>3188.88</v>
          </cell>
          <cell r="Q3">
            <v>9.16</v>
          </cell>
          <cell r="R3">
            <v>11464.48</v>
          </cell>
          <cell r="S3">
            <v>472</v>
          </cell>
          <cell r="T3">
            <v>4260.22</v>
          </cell>
          <cell r="U3">
            <v>9.42</v>
          </cell>
          <cell r="V3">
            <v>149.88</v>
          </cell>
          <cell r="W3">
            <v>1026.6600000000001</v>
          </cell>
          <cell r="X3">
            <v>7396.48</v>
          </cell>
          <cell r="Y3">
            <v>31.7</v>
          </cell>
          <cell r="Z3">
            <v>44.66</v>
          </cell>
          <cell r="AA3">
            <v>11.56</v>
          </cell>
          <cell r="AB3">
            <v>2318.9</v>
          </cell>
          <cell r="AC3">
            <v>436</v>
          </cell>
          <cell r="AD3">
            <v>50200.26</v>
          </cell>
          <cell r="AE3">
            <v>922240.34</v>
          </cell>
          <cell r="AF3">
            <v>533.79999999999995</v>
          </cell>
          <cell r="AG3">
            <v>1152805.04</v>
          </cell>
          <cell r="AH3">
            <v>533.79999999999995</v>
          </cell>
          <cell r="AI3">
            <v>268.60000000000002</v>
          </cell>
          <cell r="AK3">
            <v>5430216.2800000012</v>
          </cell>
        </row>
        <row r="4">
          <cell r="H4" t="str">
            <v>Temel Maaşlar</v>
          </cell>
          <cell r="I4" t="str">
            <v>Zamlar ve Tazminatlar</v>
          </cell>
          <cell r="J4" t="str">
            <v>Sosyal Haklar</v>
          </cell>
          <cell r="K4" t="str">
            <v>Emekli Sandığına</v>
          </cell>
          <cell r="L4" t="str">
            <v>Gelir Vergisi Tevkifatı</v>
          </cell>
          <cell r="N4" t="str">
            <v>Gelir Vergisi Tevkifatı</v>
          </cell>
          <cell r="O4" t="str">
            <v>Bütç.Gel.Damga Ver.</v>
          </cell>
          <cell r="P4" t="str">
            <v>Bütç.Gel.Lojman Kira</v>
          </cell>
          <cell r="Q4" t="str">
            <v>Kefalet Aidatı Aylık Keseneği</v>
          </cell>
          <cell r="R4" t="str">
            <v>Bormal İcra Kesintisi</v>
          </cell>
          <cell r="S4" t="str">
            <v>Taahhütlü İcra Kesintisi</v>
          </cell>
          <cell r="T4" t="str">
            <v>Nafaka Kesintisi</v>
          </cell>
          <cell r="U4" t="str">
            <v>Ata Eğitim Sen</v>
          </cell>
          <cell r="V4" t="str">
            <v>Bağımsız Eğitimciler Sen</v>
          </cell>
          <cell r="W4" t="str">
            <v>Eğitim Bir Sen</v>
          </cell>
          <cell r="X4" t="str">
            <v>Eğitim ve Bilim Emek.Sen</v>
          </cell>
          <cell r="Y4" t="str">
            <v>Hür Eğitim Sen</v>
          </cell>
          <cell r="Z4" t="str">
            <v>Öğretmenler Eğt.Öğrt.Bilim Çal.sen</v>
          </cell>
          <cell r="AA4" t="str">
            <v>Tüm Eğitimciler ve Eğit.Müf. Sen</v>
          </cell>
          <cell r="AB4" t="str">
            <v>Türk Eğitim Sen</v>
          </cell>
          <cell r="AC4" t="str">
            <v>Vergi Borcu</v>
          </cell>
          <cell r="AD4" t="str">
            <v>İlsan Üye A.k.Kes</v>
          </cell>
          <cell r="AE4" t="str">
            <v>İştirakçilerden Kes.Aylık Kes.</v>
          </cell>
          <cell r="AF4" t="str">
            <v>Artış Kesenekleri</v>
          </cell>
          <cell r="AG4" t="str">
            <v>Devletçe Verilen Aylık Kesinti</v>
          </cell>
          <cell r="AH4" t="str">
            <v>Artış Kesenekleri</v>
          </cell>
          <cell r="AI4" t="str">
            <v>Hizmet Borçlanması Kes.</v>
          </cell>
          <cell r="AK4" t="str">
            <v>Ver.Çek ve Gön.Em.Hes.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ü"/>
      <sheetName val="Fatura Girişi"/>
      <sheetName val="bil-bank"/>
      <sheetName val="Lüzum"/>
      <sheetName val="LüzumMüzekkeresi"/>
      <sheetName val="PiyasaAraştırması"/>
      <sheetName val="Onay (3)"/>
      <sheetName val="Onay"/>
      <sheetName val="Onay (2)"/>
      <sheetName val="Nakit"/>
      <sheetName val="Nakit (2)"/>
      <sheetName val="ÜstYazı (2)"/>
      <sheetName val="Teklif"/>
      <sheetName val="Muayene"/>
      <sheetName val="Ayniyat"/>
      <sheetName val="İsteme-Çıkma"/>
      <sheetName val="Modül1 (2)"/>
      <sheetName val="Modül1"/>
    </sheetNames>
    <sheetDataSet>
      <sheetData sheetId="0"/>
      <sheetData sheetId="1">
        <row r="14">
          <cell r="C14" t="str">
            <v>Yapı Kredi Bankası Yenisanayi Şb.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it Bilgi Girişi"/>
      <sheetName val="Bilgi Girişi 1"/>
      <sheetName val="Bilgi Girişi 2"/>
      <sheetName val="form_1"/>
      <sheetName val="form_2"/>
      <sheetName val="Seçim Form1"/>
      <sheetName val="Seçim Formu 2"/>
      <sheetName val="LİSTE"/>
    </sheetNames>
    <sheetDataSet>
      <sheetData sheetId="0">
        <row r="5">
          <cell r="D5">
            <v>1</v>
          </cell>
        </row>
        <row r="6">
          <cell r="C6" t="str">
            <v>06152</v>
          </cell>
        </row>
        <row r="7">
          <cell r="C7" t="str">
            <v>34</v>
          </cell>
        </row>
        <row r="8">
          <cell r="C8" t="str">
            <v>410</v>
          </cell>
        </row>
        <row r="9">
          <cell r="C9" t="str">
            <v>005600201006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ü"/>
      <sheetName val="Fatura Girişi"/>
      <sheetName val="bil-bank"/>
      <sheetName val="Lüzum"/>
      <sheetName val="LüzumMüzekkeresi"/>
      <sheetName val="Onay"/>
      <sheetName val="Onay (2)"/>
      <sheetName val="Nakit"/>
      <sheetName val="Nakit (2)"/>
      <sheetName val="ÜstYazı (2)"/>
      <sheetName val="Teklif"/>
      <sheetName val="Teklif (2)"/>
      <sheetName val="İhale Komisyon Kararı "/>
      <sheetName val="İhale Komisyon Kararı  (2)"/>
      <sheetName val="Ek Liste"/>
      <sheetName val="Ek Liste (2)"/>
      <sheetName val="Muayene"/>
      <sheetName val="Muayene (3)"/>
      <sheetName val="Ayniyat"/>
      <sheetName val="Ayniyat (2)"/>
      <sheetName val="İsteme-Çıkma"/>
      <sheetName val="Modül1 (2)"/>
      <sheetName val="Modül1"/>
    </sheetNames>
    <sheetDataSet>
      <sheetData sheetId="0"/>
      <sheetData sheetId="1" refreshError="1">
        <row r="5">
          <cell r="C5" t="str">
            <v>Üçel Ticaret</v>
          </cell>
        </row>
        <row r="6">
          <cell r="C6" t="str">
            <v>Ümit Ayaşlı ve Ort.</v>
          </cell>
        </row>
      </sheetData>
      <sheetData sheetId="2"/>
      <sheetData sheetId="3"/>
      <sheetData sheetId="4"/>
      <sheetData sheetId="5" refreshError="1">
        <row r="7">
          <cell r="E7" t="str">
            <v>Mobilya Dek.Bölümü</v>
          </cell>
        </row>
      </sheetData>
      <sheetData sheetId="6"/>
      <sheetData sheetId="7" refreshError="1">
        <row r="5">
          <cell r="I5" t="str">
            <v>Özel Malzm.Alımları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ül1"/>
      <sheetName val="Menü"/>
      <sheetName val="İçmal"/>
      <sheetName val="İçmal (2)"/>
      <sheetName val="HastTahakkuk"/>
      <sheetName val="ÜstYazı (2)"/>
      <sheetName val="TAHAKKUK"/>
      <sheetName val="TAHAKKUK (2)"/>
      <sheetName val="ÜstYazı"/>
      <sheetName val="EczFatura"/>
      <sheetName val="Diğer "/>
      <sheetName val="Genel Sabit"/>
      <sheetName val="PersBilgisi"/>
      <sheetName val="EczBilgisi"/>
      <sheetName val="HastBilgisi"/>
      <sheetName val="TAHAKKUK (3)"/>
      <sheetName val="Yetki"/>
      <sheetName val="Tablo6"/>
      <sheetName val="Tablo7"/>
      <sheetName val="Tablo8"/>
      <sheetName val="Tablo9"/>
      <sheetName val="Tablo10"/>
      <sheetName val="Tablo11"/>
      <sheetName val="Tablo12"/>
      <sheetName val="Tablo13"/>
      <sheetName val="Tablo14"/>
      <sheetName val="Tablo15"/>
      <sheetName val="Tablo16"/>
    </sheetNames>
    <sheetDataSet>
      <sheetData sheetId="0" refreshError="1"/>
      <sheetData sheetId="1"/>
      <sheetData sheetId="2">
        <row r="4">
          <cell r="C4" t="str">
            <v>Gazi Ün.Tıp.Fakültesi</v>
          </cell>
        </row>
        <row r="5">
          <cell r="C5" t="str">
            <v>Dön.Ser.İşletmesi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ü"/>
      <sheetName val="Fatura Girişi"/>
      <sheetName val="bil-bank"/>
      <sheetName val="Lüzum"/>
      <sheetName val="LüzumMüzekkeresi"/>
      <sheetName val="Ek Liste"/>
      <sheetName val="Onay (3)"/>
      <sheetName val="Onay"/>
      <sheetName val="Onay (2)"/>
      <sheetName val="Nakit"/>
      <sheetName val="Nakit (2)"/>
      <sheetName val="ÜstYazı (2)"/>
      <sheetName val="Teklif"/>
      <sheetName val="Muayene"/>
      <sheetName val="Muayene (3)"/>
      <sheetName val="Ayniyat"/>
      <sheetName val="Ayniyat (2)"/>
      <sheetName val="İsteme-Çıkma"/>
      <sheetName val="Modül1 (2)"/>
      <sheetName val="Modül1"/>
    </sheetNames>
    <sheetDataSet>
      <sheetData sheetId="0" refreshError="1"/>
      <sheetData sheetId="1">
        <row r="19">
          <cell r="D19" t="str">
            <v>Müdür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101"/>
      <sheetName val="Tablo102"/>
      <sheetName val="Bordro (2)GECE"/>
      <sheetName val="GENEL ÜCRET BORDRO NAKİT"/>
      <sheetName val="puantaj (2)GECE"/>
      <sheetName val="Bordro"/>
      <sheetName val="puantaj"/>
      <sheetName val="TEMMUZ 99 "/>
      <sheetName val="GENEL ÜCRET BORDOSU (2)"/>
      <sheetName val="GENEL ÜCRET BORDOSU"/>
      <sheetName val="FON PUANTAJ"/>
      <sheetName val="FON BORDRO"/>
      <sheetName val="nakit Egz."/>
      <sheetName val="nakit 2"/>
      <sheetName val="nakit ekbordro (2)"/>
      <sheetName val="ekbordro (2)"/>
      <sheetName val="nakit ekbordro"/>
      <sheetName val="ek puantaj"/>
      <sheetName val="ekbordro"/>
      <sheetName val="Bilgi Girişi 1"/>
      <sheetName val="oto san odası"/>
      <sheetName val="boşbordro"/>
      <sheetName val="KREDİ NAKİT"/>
      <sheetName val="KREDİ NAKİT (2)"/>
      <sheetName val="KREDİ TAM."/>
      <sheetName val="Sınav nakit"/>
      <sheetName val="SINAV"/>
      <sheetName val="yön. nakit"/>
      <sheetName val="yönetim"/>
      <sheetName val="GELİR VERGİSİ MATRAH"/>
      <sheetName val="Tablo1"/>
      <sheetName val="Modül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>
    <pageSetUpPr fitToPage="1"/>
  </sheetPr>
  <dimension ref="B3:AY38"/>
  <sheetViews>
    <sheetView showZeros="0" tabSelected="1" topLeftCell="D1" zoomScale="75" zoomScaleNormal="75" workbookViewId="0">
      <selection activeCell="X15" sqref="X15:AA15"/>
    </sheetView>
  </sheetViews>
  <sheetFormatPr defaultRowHeight="12.75"/>
  <cols>
    <col min="1" max="1" width="9.5703125" style="101" customWidth="1"/>
    <col min="2" max="2" width="15.7109375" style="101" customWidth="1"/>
    <col min="3" max="3" width="14.42578125" style="101" customWidth="1"/>
    <col min="4" max="5" width="9.85546875" style="101" customWidth="1"/>
    <col min="6" max="8" width="5.85546875" style="101" customWidth="1"/>
    <col min="9" max="9" width="6.140625" style="101" customWidth="1"/>
    <col min="10" max="11" width="5.7109375" style="101" customWidth="1"/>
    <col min="12" max="16" width="4.85546875" style="101" customWidth="1"/>
    <col min="17" max="17" width="3.7109375" style="101" customWidth="1"/>
    <col min="18" max="20" width="4.7109375" style="101" customWidth="1"/>
    <col min="21" max="21" width="3.7109375" style="101" customWidth="1"/>
    <col min="22" max="22" width="5.42578125" style="101" customWidth="1"/>
    <col min="23" max="23" width="4.28515625" style="101" customWidth="1"/>
    <col min="24" max="26" width="4.7109375" style="101" customWidth="1"/>
    <col min="27" max="27" width="3.7109375" style="101" customWidth="1"/>
    <col min="28" max="28" width="4.7109375" style="101" customWidth="1"/>
    <col min="29" max="29" width="5.7109375" style="101" customWidth="1"/>
    <col min="30" max="30" width="4.7109375" style="101" customWidth="1"/>
    <col min="31" max="31" width="3.7109375" style="101" customWidth="1"/>
    <col min="32" max="37" width="4.7109375" style="101" customWidth="1"/>
    <col min="38" max="38" width="3.7109375" style="101" customWidth="1"/>
    <col min="39" max="39" width="8.7109375" style="101" customWidth="1"/>
    <col min="40" max="40" width="5.7109375" style="101" customWidth="1"/>
    <col min="41" max="42" width="4.7109375" style="101" customWidth="1"/>
    <col min="43" max="44" width="3.7109375" style="101" customWidth="1"/>
    <col min="45" max="46" width="2.7109375" style="101" customWidth="1"/>
    <col min="47" max="50" width="3.7109375" style="101" customWidth="1"/>
    <col min="51" max="16384" width="9.140625" style="101"/>
  </cols>
  <sheetData>
    <row r="3" spans="2:51" ht="24" customHeight="1"/>
    <row r="4" spans="2:51" ht="25.5" customHeight="1"/>
    <row r="5" spans="2:51" ht="24" customHeight="1">
      <c r="B5" s="150" t="s">
        <v>60</v>
      </c>
      <c r="C5" s="150"/>
      <c r="D5" s="150"/>
      <c r="E5" s="151"/>
      <c r="F5" s="151"/>
      <c r="G5" s="151"/>
      <c r="H5" s="151"/>
      <c r="I5" s="151"/>
      <c r="J5" s="151"/>
      <c r="K5" s="151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3"/>
      <c r="AN5" s="103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2"/>
    </row>
    <row r="6" spans="2:51" ht="21" customHeight="1">
      <c r="B6" s="150" t="s">
        <v>62</v>
      </c>
      <c r="C6" s="150"/>
      <c r="D6" s="150"/>
      <c r="E6" s="150" t="s">
        <v>134</v>
      </c>
      <c r="F6" s="150"/>
      <c r="G6" s="150"/>
      <c r="H6" s="150"/>
      <c r="I6" s="150"/>
      <c r="J6" s="150"/>
      <c r="K6" s="150"/>
      <c r="L6" s="153" t="s">
        <v>133</v>
      </c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49" t="s">
        <v>61</v>
      </c>
      <c r="AN6" s="149"/>
      <c r="AO6" s="179" t="s">
        <v>137</v>
      </c>
      <c r="AP6" s="180"/>
      <c r="AQ6" s="180"/>
      <c r="AR6" s="180"/>
      <c r="AS6" s="180"/>
      <c r="AT6" s="180"/>
      <c r="AU6" s="180"/>
      <c r="AV6" s="180"/>
      <c r="AW6" s="180"/>
      <c r="AX6" s="181"/>
      <c r="AY6" s="102"/>
    </row>
    <row r="7" spans="2:51" ht="14.25" customHeight="1">
      <c r="B7" s="150" t="s">
        <v>96</v>
      </c>
      <c r="C7" s="150"/>
      <c r="D7" s="150"/>
      <c r="E7" s="154" t="s">
        <v>136</v>
      </c>
      <c r="F7" s="154"/>
      <c r="G7" s="154"/>
      <c r="H7" s="154"/>
      <c r="I7" s="154"/>
      <c r="J7" s="154"/>
      <c r="K7" s="154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49"/>
      <c r="AN7" s="149"/>
      <c r="AO7" s="182"/>
      <c r="AP7" s="183"/>
      <c r="AQ7" s="183"/>
      <c r="AR7" s="183"/>
      <c r="AS7" s="183"/>
      <c r="AT7" s="183"/>
      <c r="AU7" s="183"/>
      <c r="AV7" s="183"/>
      <c r="AW7" s="183"/>
      <c r="AX7" s="184"/>
      <c r="AY7" s="102"/>
    </row>
    <row r="8" spans="2:51" ht="12.75" customHeight="1">
      <c r="B8" s="150"/>
      <c r="C8" s="150"/>
      <c r="D8" s="150"/>
      <c r="E8" s="154"/>
      <c r="F8" s="154"/>
      <c r="G8" s="154"/>
      <c r="H8" s="154"/>
      <c r="I8" s="154"/>
      <c r="J8" s="154"/>
      <c r="K8" s="154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49" t="s">
        <v>8</v>
      </c>
      <c r="AN8" s="149"/>
      <c r="AO8" s="188" t="s">
        <v>131</v>
      </c>
      <c r="AP8" s="188"/>
      <c r="AQ8" s="188"/>
      <c r="AR8" s="188"/>
      <c r="AS8" s="188"/>
      <c r="AT8" s="188"/>
      <c r="AU8" s="188"/>
      <c r="AV8" s="188"/>
      <c r="AW8" s="188"/>
      <c r="AX8" s="188"/>
      <c r="AY8" s="102"/>
    </row>
    <row r="9" spans="2:51" ht="24" customHeight="1">
      <c r="B9" s="155" t="s">
        <v>63</v>
      </c>
      <c r="C9" s="155"/>
      <c r="D9" s="155"/>
      <c r="E9" s="152">
        <v>34.18</v>
      </c>
      <c r="F9" s="152"/>
      <c r="G9" s="152"/>
      <c r="H9" s="152"/>
      <c r="I9" s="152"/>
      <c r="J9" s="152"/>
      <c r="K9" s="15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49"/>
      <c r="AN9" s="149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02"/>
    </row>
    <row r="10" spans="2:51" ht="35.25" customHeight="1">
      <c r="B10" s="160" t="s">
        <v>74</v>
      </c>
      <c r="C10" s="160"/>
      <c r="D10" s="160"/>
      <c r="E10" s="160"/>
      <c r="F10" s="138" t="s">
        <v>60</v>
      </c>
      <c r="G10" s="139"/>
      <c r="H10" s="139"/>
      <c r="I10" s="140"/>
      <c r="J10" s="147" t="s">
        <v>64</v>
      </c>
      <c r="K10" s="147"/>
      <c r="L10" s="136" t="s">
        <v>75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48" t="s">
        <v>138</v>
      </c>
      <c r="W10" s="136"/>
      <c r="X10" s="136"/>
      <c r="Y10" s="136"/>
      <c r="Z10" s="136"/>
      <c r="AA10" s="136"/>
      <c r="AB10" s="136" t="s">
        <v>76</v>
      </c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 t="s">
        <v>77</v>
      </c>
      <c r="AN10" s="136"/>
      <c r="AO10" s="136"/>
      <c r="AP10" s="136"/>
      <c r="AQ10" s="136"/>
      <c r="AR10" s="136"/>
      <c r="AS10" s="148" t="s">
        <v>78</v>
      </c>
      <c r="AT10" s="148"/>
      <c r="AU10" s="136"/>
      <c r="AV10" s="136"/>
      <c r="AW10" s="136"/>
      <c r="AX10" s="136"/>
      <c r="AY10" s="102"/>
    </row>
    <row r="11" spans="2:51" ht="20.25" customHeight="1">
      <c r="B11" s="160"/>
      <c r="C11" s="160"/>
      <c r="D11" s="160"/>
      <c r="E11" s="160"/>
      <c r="F11" s="141"/>
      <c r="G11" s="142"/>
      <c r="H11" s="142"/>
      <c r="I11" s="143"/>
      <c r="J11" s="147"/>
      <c r="K11" s="147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48" t="s">
        <v>105</v>
      </c>
      <c r="W11" s="148"/>
      <c r="X11" s="136" t="s">
        <v>66</v>
      </c>
      <c r="Y11" s="136"/>
      <c r="Z11" s="136"/>
      <c r="AA11" s="136"/>
      <c r="AB11" s="136" t="s">
        <v>67</v>
      </c>
      <c r="AC11" s="136"/>
      <c r="AD11" s="136"/>
      <c r="AE11" s="136"/>
      <c r="AF11" s="136" t="s">
        <v>68</v>
      </c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02"/>
    </row>
    <row r="12" spans="2:51" ht="13.5" customHeight="1">
      <c r="B12" s="160"/>
      <c r="C12" s="160"/>
      <c r="D12" s="160"/>
      <c r="E12" s="160"/>
      <c r="F12" s="141"/>
      <c r="G12" s="142"/>
      <c r="H12" s="142"/>
      <c r="I12" s="143"/>
      <c r="J12" s="147"/>
      <c r="K12" s="147"/>
      <c r="L12" s="148" t="s">
        <v>65</v>
      </c>
      <c r="M12" s="148"/>
      <c r="N12" s="136" t="s">
        <v>79</v>
      </c>
      <c r="O12" s="136"/>
      <c r="P12" s="136"/>
      <c r="Q12" s="136"/>
      <c r="R12" s="136" t="s">
        <v>6</v>
      </c>
      <c r="S12" s="136"/>
      <c r="T12" s="136"/>
      <c r="U12" s="136"/>
      <c r="V12" s="148"/>
      <c r="W12" s="148"/>
      <c r="X12" s="136"/>
      <c r="Y12" s="136"/>
      <c r="Z12" s="136"/>
      <c r="AA12" s="136"/>
      <c r="AB12" s="136"/>
      <c r="AC12" s="136"/>
      <c r="AD12" s="136"/>
      <c r="AE12" s="136"/>
      <c r="AF12" s="148" t="s">
        <v>80</v>
      </c>
      <c r="AG12" s="148"/>
      <c r="AH12" s="148"/>
      <c r="AI12" s="136" t="s">
        <v>6</v>
      </c>
      <c r="AJ12" s="136"/>
      <c r="AK12" s="136"/>
      <c r="AL12" s="136"/>
      <c r="AM12" s="136" t="s">
        <v>81</v>
      </c>
      <c r="AN12" s="136"/>
      <c r="AO12" s="136" t="s">
        <v>82</v>
      </c>
      <c r="AP12" s="136"/>
      <c r="AQ12" s="136"/>
      <c r="AR12" s="136"/>
      <c r="AS12" s="136"/>
      <c r="AT12" s="136"/>
      <c r="AU12" s="136"/>
      <c r="AV12" s="136"/>
      <c r="AW12" s="136"/>
      <c r="AX12" s="136"/>
      <c r="AY12" s="102"/>
    </row>
    <row r="13" spans="2:51" ht="15" customHeight="1">
      <c r="B13" s="160"/>
      <c r="C13" s="160"/>
      <c r="D13" s="160"/>
      <c r="E13" s="160"/>
      <c r="F13" s="141"/>
      <c r="G13" s="142"/>
      <c r="H13" s="142"/>
      <c r="I13" s="143"/>
      <c r="J13" s="147"/>
      <c r="K13" s="147"/>
      <c r="L13" s="148"/>
      <c r="M13" s="148"/>
      <c r="N13" s="136"/>
      <c r="O13" s="136"/>
      <c r="P13" s="136"/>
      <c r="Q13" s="136"/>
      <c r="R13" s="136"/>
      <c r="S13" s="136"/>
      <c r="T13" s="136"/>
      <c r="U13" s="136"/>
      <c r="V13" s="148"/>
      <c r="W13" s="148"/>
      <c r="X13" s="136"/>
      <c r="Y13" s="136"/>
      <c r="Z13" s="136"/>
      <c r="AA13" s="136"/>
      <c r="AB13" s="136"/>
      <c r="AC13" s="136"/>
      <c r="AD13" s="136"/>
      <c r="AE13" s="136"/>
      <c r="AF13" s="148"/>
      <c r="AG13" s="148"/>
      <c r="AH13" s="148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02"/>
    </row>
    <row r="14" spans="2:51" ht="24.75" customHeight="1">
      <c r="B14" s="160"/>
      <c r="C14" s="160"/>
      <c r="D14" s="160"/>
      <c r="E14" s="160"/>
      <c r="F14" s="144"/>
      <c r="G14" s="145"/>
      <c r="H14" s="145"/>
      <c r="I14" s="146"/>
      <c r="J14" s="147"/>
      <c r="K14" s="147"/>
      <c r="L14" s="148"/>
      <c r="M14" s="148"/>
      <c r="N14" s="136" t="s">
        <v>113</v>
      </c>
      <c r="O14" s="136"/>
      <c r="P14" s="136"/>
      <c r="Q14" s="136"/>
      <c r="R14" s="136" t="s">
        <v>83</v>
      </c>
      <c r="S14" s="136"/>
      <c r="T14" s="136"/>
      <c r="U14" s="136"/>
      <c r="V14" s="148"/>
      <c r="W14" s="148"/>
      <c r="X14" s="136" t="s">
        <v>83</v>
      </c>
      <c r="Y14" s="136"/>
      <c r="Z14" s="136"/>
      <c r="AA14" s="136"/>
      <c r="AB14" s="136" t="s">
        <v>113</v>
      </c>
      <c r="AC14" s="136"/>
      <c r="AD14" s="136"/>
      <c r="AE14" s="136"/>
      <c r="AF14" s="148"/>
      <c r="AG14" s="148"/>
      <c r="AH14" s="148"/>
      <c r="AI14" s="136" t="s">
        <v>113</v>
      </c>
      <c r="AJ14" s="136"/>
      <c r="AK14" s="136"/>
      <c r="AL14" s="136"/>
      <c r="AM14" s="136"/>
      <c r="AN14" s="136"/>
      <c r="AO14" s="136" t="s">
        <v>83</v>
      </c>
      <c r="AP14" s="136"/>
      <c r="AQ14" s="136"/>
      <c r="AR14" s="136"/>
      <c r="AS14" s="136" t="s">
        <v>83</v>
      </c>
      <c r="AT14" s="136"/>
      <c r="AU14" s="136"/>
      <c r="AV14" s="136"/>
      <c r="AW14" s="136"/>
      <c r="AX14" s="136"/>
      <c r="AY14" s="102"/>
    </row>
    <row r="15" spans="2:51" s="106" customFormat="1" ht="27" customHeight="1">
      <c r="B15" s="156" t="s">
        <v>135</v>
      </c>
      <c r="C15" s="156"/>
      <c r="D15" s="157"/>
      <c r="E15" s="157"/>
      <c r="F15" s="156">
        <f>$E$5</f>
        <v>0</v>
      </c>
      <c r="G15" s="156"/>
      <c r="H15" s="156"/>
      <c r="I15" s="156"/>
      <c r="J15" s="158" t="s">
        <v>107</v>
      </c>
      <c r="K15" s="158"/>
      <c r="L15" s="159"/>
      <c r="M15" s="159"/>
      <c r="N15" s="159">
        <f>yevmiye</f>
        <v>34.18</v>
      </c>
      <c r="O15" s="159"/>
      <c r="P15" s="159"/>
      <c r="Q15" s="159"/>
      <c r="R15" s="159">
        <f>yevmiye</f>
        <v>34.18</v>
      </c>
      <c r="S15" s="159"/>
      <c r="T15" s="159"/>
      <c r="U15" s="159"/>
      <c r="V15" s="159" t="s">
        <v>106</v>
      </c>
      <c r="W15" s="159"/>
      <c r="X15" s="137">
        <v>87</v>
      </c>
      <c r="Y15" s="137"/>
      <c r="Z15" s="137"/>
      <c r="AA15" s="137"/>
      <c r="AB15" s="159">
        <f>yevmiye*20</f>
        <v>683.6</v>
      </c>
      <c r="AC15" s="159"/>
      <c r="AD15" s="159"/>
      <c r="AE15" s="159"/>
      <c r="AF15" s="161">
        <v>1146</v>
      </c>
      <c r="AG15" s="161"/>
      <c r="AH15" s="161"/>
      <c r="AI15" s="159">
        <f>E9*5%*AF15</f>
        <v>1958.5140000000001</v>
      </c>
      <c r="AJ15" s="159"/>
      <c r="AK15" s="159"/>
      <c r="AL15" s="159"/>
      <c r="AM15" s="159"/>
      <c r="AN15" s="159"/>
      <c r="AO15" s="159"/>
      <c r="AP15" s="159"/>
      <c r="AQ15" s="159"/>
      <c r="AR15" s="159"/>
      <c r="AS15" s="159">
        <f>AI15+AB15+X15+R15</f>
        <v>2763.2939999999999</v>
      </c>
      <c r="AT15" s="159"/>
      <c r="AU15" s="159"/>
      <c r="AV15" s="159"/>
      <c r="AW15" s="159"/>
      <c r="AX15" s="159"/>
      <c r="AY15" s="105"/>
    </row>
    <row r="16" spans="2:51" s="106" customFormat="1" ht="27" customHeight="1">
      <c r="B16" s="156" t="s">
        <v>135</v>
      </c>
      <c r="C16" s="156"/>
      <c r="D16" s="157"/>
      <c r="E16" s="157"/>
      <c r="F16" s="162"/>
      <c r="G16" s="162"/>
      <c r="H16" s="162"/>
      <c r="I16" s="162"/>
      <c r="J16" s="163" t="s">
        <v>139</v>
      </c>
      <c r="K16" s="163"/>
      <c r="L16" s="134"/>
      <c r="M16" s="134"/>
      <c r="N16" s="134">
        <v>34.18</v>
      </c>
      <c r="O16" s="134"/>
      <c r="P16" s="134"/>
      <c r="Q16" s="134"/>
      <c r="R16" s="134">
        <f>N16</f>
        <v>34.18</v>
      </c>
      <c r="S16" s="134"/>
      <c r="T16" s="134"/>
      <c r="U16" s="134"/>
      <c r="V16" s="134" t="s">
        <v>106</v>
      </c>
      <c r="W16" s="134"/>
      <c r="X16" s="137"/>
      <c r="Y16" s="137"/>
      <c r="Z16" s="137"/>
      <c r="AA16" s="137"/>
      <c r="AB16" s="159">
        <f>yevmiye*10</f>
        <v>341.8</v>
      </c>
      <c r="AC16" s="159"/>
      <c r="AD16" s="159"/>
      <c r="AE16" s="159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>
        <f>AB16+X16+R16</f>
        <v>375.98</v>
      </c>
      <c r="AT16" s="134"/>
      <c r="AU16" s="134"/>
      <c r="AV16" s="134"/>
      <c r="AW16" s="134"/>
      <c r="AX16" s="134"/>
      <c r="AY16" s="105"/>
    </row>
    <row r="17" spans="2:51" s="106" customFormat="1" ht="27" customHeight="1">
      <c r="B17" s="162"/>
      <c r="C17" s="162"/>
      <c r="D17" s="162"/>
      <c r="E17" s="162"/>
      <c r="F17" s="162"/>
      <c r="G17" s="162"/>
      <c r="H17" s="162"/>
      <c r="I17" s="162"/>
      <c r="J17" s="163"/>
      <c r="K17" s="163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>
        <f>AB17+X17+R17</f>
        <v>0</v>
      </c>
      <c r="AT17" s="134"/>
      <c r="AU17" s="134"/>
      <c r="AV17" s="134"/>
      <c r="AW17" s="134"/>
      <c r="AX17" s="134"/>
      <c r="AY17" s="105"/>
    </row>
    <row r="18" spans="2:51" s="106" customFormat="1" ht="27" customHeight="1">
      <c r="B18" s="133"/>
      <c r="C18" s="133"/>
      <c r="D18" s="133"/>
      <c r="E18" s="133"/>
      <c r="F18" s="163"/>
      <c r="G18" s="163"/>
      <c r="H18" s="163"/>
      <c r="I18" s="163"/>
      <c r="J18" s="163"/>
      <c r="K18" s="163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05"/>
    </row>
    <row r="19" spans="2:51" s="106" customFormat="1" ht="27" customHeight="1">
      <c r="B19" s="133"/>
      <c r="C19" s="133"/>
      <c r="D19" s="133"/>
      <c r="E19" s="133"/>
      <c r="F19" s="163"/>
      <c r="G19" s="163"/>
      <c r="H19" s="163"/>
      <c r="I19" s="163"/>
      <c r="J19" s="163"/>
      <c r="K19" s="163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4"/>
      <c r="AT19" s="134"/>
      <c r="AU19" s="134"/>
      <c r="AV19" s="134"/>
      <c r="AW19" s="134"/>
      <c r="AX19" s="134"/>
      <c r="AY19" s="105"/>
    </row>
    <row r="20" spans="2:51" s="106" customFormat="1" ht="27" customHeight="1">
      <c r="B20" s="195"/>
      <c r="C20" s="196"/>
      <c r="D20" s="195"/>
      <c r="E20" s="196"/>
      <c r="F20" s="164"/>
      <c r="G20" s="165"/>
      <c r="H20" s="165"/>
      <c r="I20" s="166"/>
      <c r="J20" s="167"/>
      <c r="K20" s="168"/>
      <c r="L20" s="169"/>
      <c r="M20" s="170"/>
      <c r="N20" s="169"/>
      <c r="O20" s="171"/>
      <c r="P20" s="171"/>
      <c r="Q20" s="170"/>
      <c r="R20" s="169"/>
      <c r="S20" s="171"/>
      <c r="T20" s="171"/>
      <c r="U20" s="170"/>
      <c r="V20" s="169"/>
      <c r="W20" s="170"/>
      <c r="X20" s="169"/>
      <c r="Y20" s="171"/>
      <c r="Z20" s="171"/>
      <c r="AA20" s="170"/>
      <c r="AB20" s="169"/>
      <c r="AC20" s="171"/>
      <c r="AD20" s="171"/>
      <c r="AE20" s="170"/>
      <c r="AF20" s="192"/>
      <c r="AG20" s="193"/>
      <c r="AH20" s="194"/>
      <c r="AI20" s="192"/>
      <c r="AJ20" s="193"/>
      <c r="AK20" s="193"/>
      <c r="AL20" s="194"/>
      <c r="AM20" s="192"/>
      <c r="AN20" s="194"/>
      <c r="AO20" s="192"/>
      <c r="AP20" s="193"/>
      <c r="AQ20" s="193"/>
      <c r="AR20" s="194"/>
      <c r="AS20" s="169"/>
      <c r="AT20" s="171"/>
      <c r="AU20" s="171"/>
      <c r="AV20" s="171"/>
      <c r="AW20" s="171"/>
      <c r="AX20" s="170"/>
      <c r="AY20" s="105"/>
    </row>
    <row r="21" spans="2:51" s="106" customFormat="1" ht="28.5" customHeight="1">
      <c r="B21" s="186" t="s">
        <v>84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7"/>
      <c r="O21" s="187"/>
      <c r="P21" s="187"/>
      <c r="Q21" s="187"/>
      <c r="R21" s="178">
        <f>SUM(R15:U20)</f>
        <v>68.36</v>
      </c>
      <c r="S21" s="178"/>
      <c r="T21" s="178"/>
      <c r="U21" s="178"/>
      <c r="V21" s="178"/>
      <c r="W21" s="178"/>
      <c r="X21" s="178">
        <f>SUM(X15:AA20)</f>
        <v>87</v>
      </c>
      <c r="Y21" s="178"/>
      <c r="Z21" s="178"/>
      <c r="AA21" s="178"/>
      <c r="AB21" s="178">
        <f>SUM(AB15:AE20)</f>
        <v>1025.4000000000001</v>
      </c>
      <c r="AC21" s="178"/>
      <c r="AD21" s="178"/>
      <c r="AE21" s="178"/>
      <c r="AF21" s="178"/>
      <c r="AG21" s="178"/>
      <c r="AH21" s="178"/>
      <c r="AI21" s="178">
        <f>SUM(AI15:AI20)</f>
        <v>1958.5140000000001</v>
      </c>
      <c r="AJ21" s="178"/>
      <c r="AK21" s="178"/>
      <c r="AL21" s="178"/>
      <c r="AM21" s="189"/>
      <c r="AN21" s="189"/>
      <c r="AO21" s="178" t="s">
        <v>92</v>
      </c>
      <c r="AP21" s="178"/>
      <c r="AQ21" s="178"/>
      <c r="AR21" s="178"/>
      <c r="AS21" s="185">
        <f>SUM(AS15:AS20)</f>
        <v>3139.2739999999999</v>
      </c>
      <c r="AT21" s="185"/>
      <c r="AU21" s="185"/>
      <c r="AV21" s="185"/>
      <c r="AW21" s="185"/>
      <c r="AX21" s="185"/>
      <c r="AY21" s="105"/>
    </row>
    <row r="22" spans="2:51" ht="19.5" customHeight="1">
      <c r="B22" s="107"/>
      <c r="C22" s="176" t="str">
        <f>$B$15</f>
        <v>SALİHLİ</v>
      </c>
      <c r="D22" s="176"/>
      <c r="E22" s="176"/>
      <c r="F22" s="176" t="s">
        <v>118</v>
      </c>
      <c r="G22" s="176"/>
      <c r="H22" s="176">
        <f>$D$15</f>
        <v>0</v>
      </c>
      <c r="I22" s="176"/>
      <c r="J22" s="176"/>
      <c r="K22" s="176"/>
      <c r="L22" s="176" t="s">
        <v>91</v>
      </c>
      <c r="M22" s="176"/>
      <c r="N22" s="176"/>
      <c r="O22" s="176">
        <f>$E$5</f>
        <v>0</v>
      </c>
      <c r="P22" s="176"/>
      <c r="Q22" s="176"/>
      <c r="R22" s="176"/>
      <c r="S22" s="176"/>
      <c r="T22" s="176"/>
      <c r="U22" s="176"/>
      <c r="V22" s="176"/>
      <c r="W22" s="177" t="s">
        <v>89</v>
      </c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90">
        <f>$AS$21</f>
        <v>3139.2739999999999</v>
      </c>
      <c r="AI22" s="190"/>
      <c r="AJ22" s="190"/>
      <c r="AK22" s="176" t="s">
        <v>90</v>
      </c>
      <c r="AL22" s="176"/>
      <c r="AM22" s="177" t="s">
        <v>85</v>
      </c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91"/>
      <c r="AY22" s="102"/>
    </row>
    <row r="23" spans="2:51" ht="19.5" customHeight="1">
      <c r="B23" s="108"/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2"/>
      <c r="AY23" s="102"/>
    </row>
    <row r="24" spans="2:51" ht="19.5" customHeight="1">
      <c r="B24" s="113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2"/>
      <c r="AY24" s="102"/>
    </row>
    <row r="25" spans="2:51" ht="19.5" customHeight="1">
      <c r="B25" s="172" t="s">
        <v>132</v>
      </c>
      <c r="C25" s="172"/>
      <c r="D25" s="172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4"/>
      <c r="W25" s="114"/>
      <c r="X25" s="114"/>
      <c r="Y25" s="114"/>
      <c r="Z25" s="114"/>
      <c r="AA25" s="114"/>
      <c r="AB25" s="115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6"/>
      <c r="AP25" s="117"/>
      <c r="AQ25" s="117"/>
      <c r="AR25" s="117"/>
      <c r="AS25" s="117"/>
      <c r="AT25" s="117"/>
      <c r="AU25" s="117"/>
      <c r="AV25" s="111"/>
      <c r="AW25" s="111"/>
      <c r="AX25" s="112"/>
      <c r="AY25" s="102"/>
    </row>
    <row r="26" spans="2:51" ht="19.5" customHeight="1">
      <c r="B26" s="199" t="s">
        <v>108</v>
      </c>
      <c r="C26" s="199"/>
      <c r="D26" s="118">
        <v>34.18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4"/>
      <c r="W26" s="114"/>
      <c r="X26" s="114"/>
      <c r="Y26" s="114"/>
      <c r="Z26" s="114"/>
      <c r="AA26" s="114"/>
      <c r="AB26" s="115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6"/>
      <c r="AP26" s="119"/>
      <c r="AQ26" s="119"/>
      <c r="AR26" s="119"/>
      <c r="AS26" s="119"/>
      <c r="AT26" s="119"/>
      <c r="AU26" s="119"/>
      <c r="AV26" s="111"/>
      <c r="AW26" s="111"/>
      <c r="AX26" s="112"/>
      <c r="AY26" s="102"/>
    </row>
    <row r="27" spans="2:51" ht="19.5" customHeight="1">
      <c r="B27" s="199" t="s">
        <v>109</v>
      </c>
      <c r="C27" s="199"/>
      <c r="D27" s="118">
        <v>35.24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73">
        <f ca="1">TODAY()</f>
        <v>42597</v>
      </c>
      <c r="W27" s="174"/>
      <c r="X27" s="174"/>
      <c r="Y27" s="174"/>
      <c r="Z27" s="174"/>
      <c r="AA27" s="174"/>
      <c r="AB27" s="115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200">
        <f ca="1">TODAY()</f>
        <v>42597</v>
      </c>
      <c r="AP27" s="200"/>
      <c r="AQ27" s="200"/>
      <c r="AR27" s="200"/>
      <c r="AS27" s="200"/>
      <c r="AT27" s="200"/>
      <c r="AU27" s="200"/>
      <c r="AV27" s="200"/>
      <c r="AW27" s="200"/>
      <c r="AX27" s="112"/>
      <c r="AY27" s="102"/>
    </row>
    <row r="28" spans="2:51" ht="19.5" customHeight="1">
      <c r="B28" s="199" t="s">
        <v>110</v>
      </c>
      <c r="C28" s="199"/>
      <c r="D28" s="118">
        <v>40.049999999999997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75" t="s">
        <v>86</v>
      </c>
      <c r="W28" s="175"/>
      <c r="X28" s="175"/>
      <c r="Y28" s="175"/>
      <c r="Z28" s="175"/>
      <c r="AA28" s="175"/>
      <c r="AB28" s="116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97" t="s">
        <v>112</v>
      </c>
      <c r="AP28" s="197"/>
      <c r="AQ28" s="197"/>
      <c r="AR28" s="197"/>
      <c r="AS28" s="197"/>
      <c r="AT28" s="197"/>
      <c r="AU28" s="197"/>
      <c r="AV28" s="197"/>
      <c r="AW28" s="197"/>
      <c r="AX28" s="112"/>
      <c r="AY28" s="102"/>
    </row>
    <row r="29" spans="2:51" ht="24.75" customHeight="1">
      <c r="B29" s="120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75" t="s">
        <v>60</v>
      </c>
      <c r="S29" s="175"/>
      <c r="T29" s="175"/>
      <c r="U29" s="116" t="s">
        <v>0</v>
      </c>
      <c r="V29" s="175"/>
      <c r="W29" s="175"/>
      <c r="X29" s="175"/>
      <c r="Y29" s="175"/>
      <c r="Z29" s="175"/>
      <c r="AA29" s="175"/>
      <c r="AB29" s="175"/>
      <c r="AC29" s="175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98" t="s">
        <v>111</v>
      </c>
      <c r="AP29" s="198"/>
      <c r="AQ29" s="198"/>
      <c r="AR29" s="198"/>
      <c r="AS29" s="198"/>
      <c r="AT29" s="198"/>
      <c r="AU29" s="198"/>
      <c r="AV29" s="198"/>
      <c r="AW29" s="198"/>
      <c r="AX29" s="112"/>
      <c r="AY29" s="102"/>
    </row>
    <row r="30" spans="2:51" ht="19.5" customHeight="1">
      <c r="B30" s="201" t="s">
        <v>87</v>
      </c>
      <c r="C30" s="202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5" t="s">
        <v>62</v>
      </c>
      <c r="S30" s="175"/>
      <c r="T30" s="175"/>
      <c r="U30" s="116" t="s">
        <v>0</v>
      </c>
      <c r="V30" s="175"/>
      <c r="W30" s="175"/>
      <c r="X30" s="175"/>
      <c r="Y30" s="175"/>
      <c r="Z30" s="175"/>
      <c r="AA30" s="175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2"/>
      <c r="AY30" s="102"/>
    </row>
    <row r="31" spans="2:51" ht="28.5" customHeight="1">
      <c r="B31" s="20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5" t="s">
        <v>88</v>
      </c>
      <c r="S31" s="175"/>
      <c r="T31" s="175"/>
      <c r="U31" s="116" t="s">
        <v>0</v>
      </c>
      <c r="V31" s="121"/>
      <c r="W31" s="121"/>
      <c r="X31" s="121"/>
      <c r="Y31" s="121"/>
      <c r="Z31" s="121"/>
      <c r="AA31" s="111">
        <f>'ÖDEME EMRİ'!Y52</f>
        <v>0</v>
      </c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97">
        <f>E5</f>
        <v>0</v>
      </c>
      <c r="AP31" s="197"/>
      <c r="AQ31" s="197"/>
      <c r="AR31" s="197"/>
      <c r="AS31" s="197"/>
      <c r="AT31" s="197"/>
      <c r="AU31" s="197"/>
      <c r="AV31" s="197"/>
      <c r="AW31" s="197"/>
      <c r="AX31" s="112"/>
      <c r="AY31" s="102"/>
    </row>
    <row r="32" spans="2:51"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4"/>
      <c r="AY32" s="102"/>
    </row>
    <row r="33" spans="2:51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</row>
    <row r="34" spans="2:51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</row>
    <row r="35" spans="2:51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</row>
    <row r="36" spans="2:51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</row>
    <row r="37" spans="2:51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</row>
    <row r="38" spans="2:51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</row>
  </sheetData>
  <mergeCells count="165">
    <mergeCell ref="AO31:AW31"/>
    <mergeCell ref="AO28:AW28"/>
    <mergeCell ref="AO29:AW29"/>
    <mergeCell ref="B26:C26"/>
    <mergeCell ref="B27:C27"/>
    <mergeCell ref="AO27:AW27"/>
    <mergeCell ref="B30:Q31"/>
    <mergeCell ref="R30:T30"/>
    <mergeCell ref="R31:T31"/>
    <mergeCell ref="V30:AA30"/>
    <mergeCell ref="V28:AA28"/>
    <mergeCell ref="B28:C28"/>
    <mergeCell ref="AO6:AX7"/>
    <mergeCell ref="O22:V22"/>
    <mergeCell ref="AS21:AX21"/>
    <mergeCell ref="B21:M21"/>
    <mergeCell ref="N21:Q21"/>
    <mergeCell ref="R21:U21"/>
    <mergeCell ref="V21:W21"/>
    <mergeCell ref="AM8:AN9"/>
    <mergeCell ref="AO8:AX9"/>
    <mergeCell ref="H22:K22"/>
    <mergeCell ref="AI21:AL21"/>
    <mergeCell ref="AM21:AN21"/>
    <mergeCell ref="AO21:AR21"/>
    <mergeCell ref="AH22:AJ22"/>
    <mergeCell ref="AK22:AL22"/>
    <mergeCell ref="AM22:AX22"/>
    <mergeCell ref="AB20:AE20"/>
    <mergeCell ref="AF20:AH20"/>
    <mergeCell ref="AI20:AL20"/>
    <mergeCell ref="AM20:AN20"/>
    <mergeCell ref="AO20:AR20"/>
    <mergeCell ref="AS20:AX20"/>
    <mergeCell ref="B20:C20"/>
    <mergeCell ref="D20:E20"/>
    <mergeCell ref="B25:D25"/>
    <mergeCell ref="V27:AA27"/>
    <mergeCell ref="R29:T29"/>
    <mergeCell ref="V29:AC29"/>
    <mergeCell ref="C22:E22"/>
    <mergeCell ref="F22:G22"/>
    <mergeCell ref="W22:AG22"/>
    <mergeCell ref="L22:N22"/>
    <mergeCell ref="X21:AA21"/>
    <mergeCell ref="AB21:AE21"/>
    <mergeCell ref="AF21:AH21"/>
    <mergeCell ref="F20:I20"/>
    <mergeCell ref="J20:K20"/>
    <mergeCell ref="L20:M20"/>
    <mergeCell ref="N20:Q20"/>
    <mergeCell ref="R20:U20"/>
    <mergeCell ref="V20:W20"/>
    <mergeCell ref="X20:AA20"/>
    <mergeCell ref="AO18:AR18"/>
    <mergeCell ref="AS18:AX18"/>
    <mergeCell ref="N19:Q19"/>
    <mergeCell ref="L19:M19"/>
    <mergeCell ref="J19:K19"/>
    <mergeCell ref="F19:I19"/>
    <mergeCell ref="B18:C18"/>
    <mergeCell ref="D18:E18"/>
    <mergeCell ref="F18:I18"/>
    <mergeCell ref="J18:K18"/>
    <mergeCell ref="L18:M18"/>
    <mergeCell ref="N18:Q18"/>
    <mergeCell ref="R18:U18"/>
    <mergeCell ref="V18:W18"/>
    <mergeCell ref="AB18:AE18"/>
    <mergeCell ref="AF16:AH16"/>
    <mergeCell ref="AI16:AL16"/>
    <mergeCell ref="AM16:AN16"/>
    <mergeCell ref="X16:AA16"/>
    <mergeCell ref="AB16:AE16"/>
    <mergeCell ref="X17:AA17"/>
    <mergeCell ref="X18:AA18"/>
    <mergeCell ref="AF18:AH18"/>
    <mergeCell ref="AI18:AL18"/>
    <mergeCell ref="AM18:AN18"/>
    <mergeCell ref="AO16:AR16"/>
    <mergeCell ref="AS16:AX16"/>
    <mergeCell ref="B17:C17"/>
    <mergeCell ref="D17:E17"/>
    <mergeCell ref="F17:I17"/>
    <mergeCell ref="J17:K17"/>
    <mergeCell ref="L17:M17"/>
    <mergeCell ref="N17:Q17"/>
    <mergeCell ref="R17:U17"/>
    <mergeCell ref="V17:W17"/>
    <mergeCell ref="AB17:AE17"/>
    <mergeCell ref="AF17:AH17"/>
    <mergeCell ref="AI17:AL17"/>
    <mergeCell ref="AM17:AN17"/>
    <mergeCell ref="AO17:AR17"/>
    <mergeCell ref="AS17:AX17"/>
    <mergeCell ref="B16:C16"/>
    <mergeCell ref="D16:E16"/>
    <mergeCell ref="F16:I16"/>
    <mergeCell ref="J16:K16"/>
    <mergeCell ref="L16:M16"/>
    <mergeCell ref="N16:Q16"/>
    <mergeCell ref="R16:U16"/>
    <mergeCell ref="V16:W16"/>
    <mergeCell ref="AB15:AE15"/>
    <mergeCell ref="AF15:AH15"/>
    <mergeCell ref="AB14:AE14"/>
    <mergeCell ref="N14:Q14"/>
    <mergeCell ref="R14:U14"/>
    <mergeCell ref="AI15:AL15"/>
    <mergeCell ref="AM15:AN15"/>
    <mergeCell ref="AO15:AR15"/>
    <mergeCell ref="AS15:AX15"/>
    <mergeCell ref="B15:C15"/>
    <mergeCell ref="D15:E15"/>
    <mergeCell ref="F15:I15"/>
    <mergeCell ref="J15:K15"/>
    <mergeCell ref="L15:M15"/>
    <mergeCell ref="B10:E14"/>
    <mergeCell ref="N15:Q15"/>
    <mergeCell ref="R15:U15"/>
    <mergeCell ref="V15:W15"/>
    <mergeCell ref="N12:Q13"/>
    <mergeCell ref="AB10:AL10"/>
    <mergeCell ref="AM10:AR11"/>
    <mergeCell ref="AS10:AX13"/>
    <mergeCell ref="AF11:AL11"/>
    <mergeCell ref="AI12:AL13"/>
    <mergeCell ref="AM12:AN14"/>
    <mergeCell ref="AB11:AE13"/>
    <mergeCell ref="AS14:AX14"/>
    <mergeCell ref="AO12:AR13"/>
    <mergeCell ref="AI14:AL14"/>
    <mergeCell ref="AO14:AR14"/>
    <mergeCell ref="AF12:AH14"/>
    <mergeCell ref="AM6:AN7"/>
    <mergeCell ref="B5:D5"/>
    <mergeCell ref="E5:K5"/>
    <mergeCell ref="E9:K9"/>
    <mergeCell ref="L6:AL7"/>
    <mergeCell ref="E7:K8"/>
    <mergeCell ref="B6:D6"/>
    <mergeCell ref="B7:D8"/>
    <mergeCell ref="B9:D9"/>
    <mergeCell ref="E6:K6"/>
    <mergeCell ref="X11:AA13"/>
    <mergeCell ref="X15:AA15"/>
    <mergeCell ref="X14:AA14"/>
    <mergeCell ref="F10:I14"/>
    <mergeCell ref="J10:K14"/>
    <mergeCell ref="L10:U11"/>
    <mergeCell ref="L12:M14"/>
    <mergeCell ref="R12:U13"/>
    <mergeCell ref="V10:AA10"/>
    <mergeCell ref="V11:W14"/>
    <mergeCell ref="D19:E19"/>
    <mergeCell ref="B19:C19"/>
    <mergeCell ref="AS19:AX19"/>
    <mergeCell ref="AO19:AR19"/>
    <mergeCell ref="AM19:AN19"/>
    <mergeCell ref="AI19:AL19"/>
    <mergeCell ref="AF19:AH19"/>
    <mergeCell ref="AB19:AE19"/>
    <mergeCell ref="X19:AA19"/>
    <mergeCell ref="V19:W19"/>
    <mergeCell ref="R19:U19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0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>
    <pageSetUpPr fitToPage="1"/>
  </sheetPr>
  <dimension ref="A1:AK122"/>
  <sheetViews>
    <sheetView zoomScale="85" workbookViewId="0">
      <selection activeCell="T14" sqref="T14"/>
    </sheetView>
  </sheetViews>
  <sheetFormatPr defaultRowHeight="12.75"/>
  <cols>
    <col min="1" max="1" width="6.7109375" style="11" customWidth="1"/>
    <col min="2" max="2" width="7.85546875" style="11" customWidth="1"/>
    <col min="3" max="10" width="3.7109375" style="11" customWidth="1"/>
    <col min="11" max="11" width="3.28515625" style="11" customWidth="1"/>
    <col min="12" max="12" width="4.7109375" style="11" customWidth="1"/>
    <col min="13" max="16" width="3.7109375" style="11" customWidth="1"/>
    <col min="17" max="17" width="4.28515625" style="11" hidden="1" customWidth="1"/>
    <col min="18" max="18" width="10.7109375" style="11" customWidth="1"/>
    <col min="19" max="19" width="11.42578125" style="11" customWidth="1"/>
    <col min="20" max="20" width="22.85546875" style="11" bestFit="1" customWidth="1"/>
    <col min="21" max="21" width="33.85546875" style="11" customWidth="1"/>
    <col min="22" max="16384" width="9.140625" style="11"/>
  </cols>
  <sheetData>
    <row r="1" spans="1:21" ht="27" customHeight="1">
      <c r="A1" s="306" t="s">
        <v>69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</row>
    <row r="2" spans="1:21">
      <c r="U2" s="12"/>
    </row>
    <row r="3" spans="1:21" s="17" customFormat="1" ht="17.25" customHeight="1">
      <c r="A3" s="311" t="s">
        <v>70</v>
      </c>
      <c r="B3" s="311"/>
      <c r="C3" s="325" t="s">
        <v>94</v>
      </c>
      <c r="D3" s="325"/>
      <c r="E3" s="325"/>
      <c r="F3" s="325"/>
      <c r="G3" s="325"/>
      <c r="H3" s="325"/>
      <c r="I3" s="325"/>
      <c r="J3" s="325"/>
      <c r="K3" s="13"/>
      <c r="L3" s="13" t="s">
        <v>1</v>
      </c>
      <c r="M3" s="13"/>
      <c r="N3" s="13"/>
      <c r="O3" s="13"/>
      <c r="P3" s="13"/>
      <c r="Q3" s="13"/>
      <c r="R3" s="13"/>
      <c r="S3" s="14"/>
      <c r="T3" s="15" t="s">
        <v>1</v>
      </c>
      <c r="U3" s="16"/>
    </row>
    <row r="4" spans="1:21" s="17" customFormat="1" ht="18" customHeight="1">
      <c r="A4" s="311" t="s">
        <v>71</v>
      </c>
      <c r="B4" s="315"/>
      <c r="C4" s="311" t="s">
        <v>102</v>
      </c>
      <c r="D4" s="311"/>
      <c r="E4" s="311"/>
      <c r="F4" s="311"/>
      <c r="G4" s="311"/>
      <c r="H4" s="311"/>
      <c r="I4" s="311"/>
      <c r="J4" s="311"/>
      <c r="K4" s="311" t="s">
        <v>8</v>
      </c>
      <c r="L4" s="311"/>
      <c r="M4" s="311"/>
      <c r="N4" s="311"/>
      <c r="O4" s="311"/>
      <c r="P4" s="218">
        <v>2011</v>
      </c>
      <c r="Q4" s="218"/>
      <c r="R4" s="218"/>
      <c r="S4" s="256" t="s">
        <v>9</v>
      </c>
      <c r="T4" s="19" t="s">
        <v>10</v>
      </c>
      <c r="U4" s="100">
        <f>'YOLLUK BİLDİRİMİ'!E5</f>
        <v>0</v>
      </c>
    </row>
    <row r="5" spans="1:21" s="17" customFormat="1" ht="15.95" customHeight="1">
      <c r="A5" s="317" t="s">
        <v>114</v>
      </c>
      <c r="B5" s="318"/>
      <c r="C5" s="18">
        <v>1</v>
      </c>
      <c r="D5" s="20">
        <v>2</v>
      </c>
      <c r="E5" s="256" t="s">
        <v>55</v>
      </c>
      <c r="F5" s="256"/>
      <c r="G5" s="256" t="s">
        <v>11</v>
      </c>
      <c r="H5" s="256"/>
      <c r="I5" s="256"/>
      <c r="J5" s="256"/>
      <c r="K5" s="256"/>
      <c r="L5" s="256"/>
      <c r="M5" s="321" t="s">
        <v>5</v>
      </c>
      <c r="N5" s="321"/>
      <c r="O5" s="321"/>
      <c r="P5" s="322">
        <f ca="1">TODAY()</f>
        <v>42597</v>
      </c>
      <c r="Q5" s="322"/>
      <c r="R5" s="322"/>
      <c r="S5" s="256"/>
      <c r="T5" s="21" t="s">
        <v>12</v>
      </c>
      <c r="U5" s="128">
        <v>41752709162</v>
      </c>
    </row>
    <row r="6" spans="1:21" s="17" customFormat="1" ht="15.95" customHeight="1">
      <c r="A6" s="319"/>
      <c r="B6" s="320"/>
      <c r="C6" s="23" t="s">
        <v>57</v>
      </c>
      <c r="D6" s="23" t="s">
        <v>28</v>
      </c>
      <c r="E6" s="323" t="s">
        <v>120</v>
      </c>
      <c r="F6" s="323"/>
      <c r="G6" s="256"/>
      <c r="H6" s="256"/>
      <c r="I6" s="256"/>
      <c r="J6" s="256"/>
      <c r="K6" s="256"/>
      <c r="L6" s="256"/>
      <c r="M6" s="324" t="s">
        <v>13</v>
      </c>
      <c r="N6" s="324"/>
      <c r="O6" s="324"/>
      <c r="P6" s="327"/>
      <c r="Q6" s="327"/>
      <c r="R6" s="327"/>
      <c r="S6" s="256"/>
      <c r="T6" s="24" t="s">
        <v>14</v>
      </c>
      <c r="U6" s="22" t="s">
        <v>122</v>
      </c>
    </row>
    <row r="7" spans="1:21" s="17" customFormat="1" ht="18.75" customHeight="1">
      <c r="A7" s="328" t="s">
        <v>15</v>
      </c>
      <c r="B7" s="329"/>
      <c r="C7" s="330" t="s">
        <v>117</v>
      </c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16"/>
      <c r="T7" s="24" t="s">
        <v>16</v>
      </c>
      <c r="U7" s="22" t="s">
        <v>127</v>
      </c>
    </row>
    <row r="8" spans="1:21" s="17" customFormat="1" ht="18.75" customHeight="1">
      <c r="A8" s="311" t="s">
        <v>17</v>
      </c>
      <c r="B8" s="311"/>
      <c r="C8" s="341" t="s">
        <v>119</v>
      </c>
      <c r="D8" s="342"/>
      <c r="E8" s="342"/>
      <c r="F8" s="342"/>
      <c r="G8" s="342"/>
      <c r="H8" s="342"/>
      <c r="I8" s="342"/>
      <c r="J8" s="342"/>
      <c r="K8" s="342" t="s">
        <v>126</v>
      </c>
      <c r="L8" s="342"/>
      <c r="M8" s="342"/>
      <c r="N8" s="342"/>
      <c r="O8" s="342"/>
      <c r="P8" s="342"/>
      <c r="Q8" s="342"/>
      <c r="R8" s="345"/>
      <c r="S8" s="256"/>
      <c r="T8" s="25" t="s">
        <v>4</v>
      </c>
      <c r="U8" s="26"/>
    </row>
    <row r="9" spans="1:21" ht="9.9499999999999993" customHeight="1"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ht="15.95" customHeight="1">
      <c r="A10" s="256" t="s">
        <v>23</v>
      </c>
      <c r="B10" s="256"/>
      <c r="C10" s="247" t="s">
        <v>18</v>
      </c>
      <c r="D10" s="247"/>
      <c r="E10" s="247"/>
      <c r="F10" s="247"/>
      <c r="G10" s="261" t="s">
        <v>19</v>
      </c>
      <c r="H10" s="261"/>
      <c r="I10" s="261"/>
      <c r="J10" s="261"/>
      <c r="K10" s="308" t="s">
        <v>20</v>
      </c>
      <c r="L10" s="309"/>
      <c r="M10" s="308" t="s">
        <v>21</v>
      </c>
      <c r="N10" s="310"/>
      <c r="O10" s="310"/>
      <c r="P10" s="310"/>
      <c r="Q10" s="309"/>
      <c r="R10" s="307" t="s">
        <v>22</v>
      </c>
      <c r="S10" s="307"/>
      <c r="T10" s="307"/>
      <c r="U10" s="312" t="s">
        <v>27</v>
      </c>
    </row>
    <row r="11" spans="1:21" ht="15.95" customHeight="1">
      <c r="A11" s="256"/>
      <c r="B11" s="256"/>
      <c r="C11" s="247"/>
      <c r="D11" s="247"/>
      <c r="E11" s="247"/>
      <c r="F11" s="247"/>
      <c r="G11" s="261"/>
      <c r="H11" s="261"/>
      <c r="I11" s="261"/>
      <c r="J11" s="261"/>
      <c r="K11" s="331" t="s">
        <v>24</v>
      </c>
      <c r="L11" s="332"/>
      <c r="M11" s="28" t="s">
        <v>24</v>
      </c>
      <c r="N11" s="29"/>
      <c r="O11" s="29"/>
      <c r="P11" s="29"/>
      <c r="Q11" s="30"/>
      <c r="R11" s="307" t="s">
        <v>25</v>
      </c>
      <c r="S11" s="307"/>
      <c r="T11" s="307" t="s">
        <v>26</v>
      </c>
      <c r="U11" s="313"/>
    </row>
    <row r="12" spans="1:21" ht="15.95" customHeight="1" thickBot="1">
      <c r="A12" s="256"/>
      <c r="B12" s="256"/>
      <c r="C12" s="18">
        <v>1</v>
      </c>
      <c r="D12" s="18">
        <v>2</v>
      </c>
      <c r="E12" s="18">
        <v>3</v>
      </c>
      <c r="F12" s="18">
        <v>4</v>
      </c>
      <c r="G12" s="31">
        <v>1</v>
      </c>
      <c r="H12" s="31">
        <v>2</v>
      </c>
      <c r="I12" s="18">
        <v>3</v>
      </c>
      <c r="J12" s="18">
        <v>4</v>
      </c>
      <c r="K12" s="214">
        <v>1</v>
      </c>
      <c r="L12" s="214"/>
      <c r="M12" s="18">
        <v>1</v>
      </c>
      <c r="N12" s="31">
        <v>2</v>
      </c>
      <c r="O12" s="31">
        <v>3</v>
      </c>
      <c r="P12" s="31">
        <v>4</v>
      </c>
      <c r="Q12" s="32">
        <v>5</v>
      </c>
      <c r="R12" s="307"/>
      <c r="S12" s="307"/>
      <c r="T12" s="307"/>
      <c r="U12" s="314"/>
    </row>
    <row r="13" spans="1:21" ht="15" customHeight="1">
      <c r="A13" s="346">
        <v>630</v>
      </c>
      <c r="B13" s="347"/>
      <c r="C13" s="125" t="s">
        <v>57</v>
      </c>
      <c r="D13" s="125" t="s">
        <v>28</v>
      </c>
      <c r="E13" s="125" t="s">
        <v>121</v>
      </c>
      <c r="F13" s="125" t="s">
        <v>47</v>
      </c>
      <c r="G13" s="129" t="s">
        <v>48</v>
      </c>
      <c r="H13" s="129" t="s">
        <v>115</v>
      </c>
      <c r="I13" s="130" t="s">
        <v>115</v>
      </c>
      <c r="J13" s="130" t="s">
        <v>99</v>
      </c>
      <c r="K13" s="333" t="s">
        <v>3</v>
      </c>
      <c r="L13" s="334"/>
      <c r="M13" s="1" t="s">
        <v>46</v>
      </c>
      <c r="N13" s="1" t="s">
        <v>59</v>
      </c>
      <c r="O13" s="1" t="s">
        <v>58</v>
      </c>
      <c r="P13" s="1" t="s">
        <v>28</v>
      </c>
      <c r="Q13" s="33"/>
      <c r="R13" s="348">
        <f>'YOLLUK BİLDİRİMİ'!AS21</f>
        <v>3139.2739999999999</v>
      </c>
      <c r="S13" s="349"/>
      <c r="T13" s="5"/>
      <c r="U13" s="7" t="s">
        <v>93</v>
      </c>
    </row>
    <row r="14" spans="1:21" ht="15" customHeight="1">
      <c r="A14" s="292">
        <v>600</v>
      </c>
      <c r="B14" s="293"/>
      <c r="C14" s="126"/>
      <c r="D14" s="126"/>
      <c r="E14" s="126"/>
      <c r="F14" s="126"/>
      <c r="G14" s="131"/>
      <c r="H14" s="131"/>
      <c r="I14" s="132"/>
      <c r="J14" s="132"/>
      <c r="K14" s="302"/>
      <c r="L14" s="303"/>
      <c r="M14" s="4" t="s">
        <v>28</v>
      </c>
      <c r="N14" s="4" t="s">
        <v>99</v>
      </c>
      <c r="O14" s="4" t="s">
        <v>3</v>
      </c>
      <c r="P14" s="4" t="s">
        <v>28</v>
      </c>
      <c r="Q14" s="34"/>
      <c r="R14" s="304"/>
      <c r="S14" s="305"/>
      <c r="T14" s="127">
        <f>R13*0.00825</f>
        <v>25.899010499999999</v>
      </c>
      <c r="U14" s="8" t="s">
        <v>52</v>
      </c>
    </row>
    <row r="15" spans="1:21" ht="15" customHeight="1">
      <c r="A15" s="292">
        <v>325</v>
      </c>
      <c r="B15" s="293"/>
      <c r="C15" s="126"/>
      <c r="D15" s="126"/>
      <c r="E15" s="126"/>
      <c r="F15" s="126"/>
      <c r="G15" s="131"/>
      <c r="H15" s="131"/>
      <c r="I15" s="132"/>
      <c r="J15" s="132"/>
      <c r="K15" s="302"/>
      <c r="L15" s="303"/>
      <c r="M15" s="4" t="s">
        <v>2</v>
      </c>
      <c r="N15" s="4" t="s">
        <v>45</v>
      </c>
      <c r="O15" s="4" t="s">
        <v>45</v>
      </c>
      <c r="P15" s="4" t="s">
        <v>45</v>
      </c>
      <c r="Q15" s="34"/>
      <c r="R15" s="343"/>
      <c r="S15" s="344"/>
      <c r="T15" s="6">
        <f>R13-T14</f>
        <v>3113.3749895000001</v>
      </c>
      <c r="U15" s="8" t="s">
        <v>53</v>
      </c>
    </row>
    <row r="16" spans="1:21" ht="15" customHeight="1">
      <c r="A16" s="292">
        <v>830</v>
      </c>
      <c r="B16" s="293"/>
      <c r="C16" s="126" t="str">
        <f>$C$13</f>
        <v>13</v>
      </c>
      <c r="D16" s="126" t="str">
        <f>$D$13</f>
        <v>01</v>
      </c>
      <c r="E16" s="126" t="str">
        <f>$E$13</f>
        <v>31</v>
      </c>
      <c r="F16" s="126" t="str">
        <f>$F$13</f>
        <v>62</v>
      </c>
      <c r="G16" s="131" t="str">
        <f>$G$13</f>
        <v>09</v>
      </c>
      <c r="H16" s="131" t="str">
        <f>$H$13</f>
        <v>9</v>
      </c>
      <c r="I16" s="132" t="str">
        <f>$I$13</f>
        <v>9</v>
      </c>
      <c r="J16" s="132" t="str">
        <f>$J$13</f>
        <v>5</v>
      </c>
      <c r="K16" s="302" t="str">
        <f>$K$13</f>
        <v>1</v>
      </c>
      <c r="L16" s="303"/>
      <c r="M16" s="4" t="str">
        <f>$M$13</f>
        <v>03</v>
      </c>
      <c r="N16" s="4" t="str">
        <f>$N$13</f>
        <v>3</v>
      </c>
      <c r="O16" s="4" t="str">
        <f>$O$13</f>
        <v>2</v>
      </c>
      <c r="P16" s="4" t="str">
        <f>$P$13</f>
        <v>01</v>
      </c>
      <c r="Q16" s="34"/>
      <c r="R16" s="304">
        <f>$R$13</f>
        <v>3139.2739999999999</v>
      </c>
      <c r="S16" s="305"/>
      <c r="T16" s="6"/>
      <c r="U16" s="8" t="str">
        <f>U13</f>
        <v>Sürekli Görev Yolluğu</v>
      </c>
    </row>
    <row r="17" spans="1:21" ht="15" customHeight="1">
      <c r="A17" s="292">
        <v>835</v>
      </c>
      <c r="B17" s="293"/>
      <c r="C17" s="2"/>
      <c r="D17" s="2"/>
      <c r="E17" s="2"/>
      <c r="F17" s="2"/>
      <c r="G17" s="3"/>
      <c r="H17" s="3"/>
      <c r="I17" s="2"/>
      <c r="J17" s="2"/>
      <c r="K17" s="302"/>
      <c r="L17" s="303"/>
      <c r="M17" s="4" t="s">
        <v>1</v>
      </c>
      <c r="N17" s="4" t="s">
        <v>1</v>
      </c>
      <c r="O17" s="4" t="s">
        <v>1</v>
      </c>
      <c r="P17" s="4" t="s">
        <v>1</v>
      </c>
      <c r="Q17" s="34"/>
      <c r="R17" s="304"/>
      <c r="S17" s="305"/>
      <c r="T17" s="6">
        <f>R16</f>
        <v>3139.2739999999999</v>
      </c>
      <c r="U17" s="8" t="s">
        <v>49</v>
      </c>
    </row>
    <row r="18" spans="1:21" ht="15" customHeight="1">
      <c r="A18" s="292">
        <v>805</v>
      </c>
      <c r="B18" s="293"/>
      <c r="C18" s="2"/>
      <c r="D18" s="2"/>
      <c r="E18" s="2"/>
      <c r="F18" s="2"/>
      <c r="G18" s="3"/>
      <c r="H18" s="3"/>
      <c r="I18" s="2"/>
      <c r="J18" s="2"/>
      <c r="K18" s="302"/>
      <c r="L18" s="303"/>
      <c r="M18" s="4"/>
      <c r="N18" s="4"/>
      <c r="O18" s="4"/>
      <c r="P18" s="4"/>
      <c r="Q18" s="34"/>
      <c r="R18" s="304">
        <f>T14</f>
        <v>25.899010499999999</v>
      </c>
      <c r="S18" s="305"/>
      <c r="T18" s="6" t="s">
        <v>1</v>
      </c>
      <c r="U18" s="8" t="s">
        <v>54</v>
      </c>
    </row>
    <row r="19" spans="1:21" ht="15" customHeight="1">
      <c r="A19" s="292">
        <v>800</v>
      </c>
      <c r="B19" s="293"/>
      <c r="C19" s="2"/>
      <c r="D19" s="2"/>
      <c r="E19" s="2"/>
      <c r="F19" s="2"/>
      <c r="G19" s="3"/>
      <c r="H19" s="3"/>
      <c r="I19" s="2"/>
      <c r="J19" s="2"/>
      <c r="K19" s="302"/>
      <c r="L19" s="303"/>
      <c r="M19" s="4" t="s">
        <v>28</v>
      </c>
      <c r="N19" s="4" t="s">
        <v>99</v>
      </c>
      <c r="O19" s="4" t="s">
        <v>3</v>
      </c>
      <c r="P19" s="4" t="s">
        <v>28</v>
      </c>
      <c r="Q19" s="34"/>
      <c r="R19" s="304"/>
      <c r="S19" s="305"/>
      <c r="T19" s="6">
        <f>T14</f>
        <v>25.899010499999999</v>
      </c>
      <c r="U19" s="8" t="s">
        <v>52</v>
      </c>
    </row>
    <row r="20" spans="1:21" ht="15" customHeight="1">
      <c r="A20" s="292"/>
      <c r="B20" s="293"/>
      <c r="C20" s="2"/>
      <c r="D20" s="2"/>
      <c r="E20" s="2"/>
      <c r="F20" s="2"/>
      <c r="G20" s="3"/>
      <c r="H20" s="3"/>
      <c r="I20" s="2"/>
      <c r="J20" s="2"/>
      <c r="K20" s="300"/>
      <c r="L20" s="301"/>
      <c r="M20" s="35"/>
      <c r="N20" s="35"/>
      <c r="O20" s="35"/>
      <c r="P20" s="35"/>
      <c r="Q20" s="34"/>
      <c r="R20" s="343"/>
      <c r="S20" s="344"/>
      <c r="T20" s="36"/>
      <c r="U20" s="8"/>
    </row>
    <row r="21" spans="1:21" ht="15" customHeight="1">
      <c r="A21" s="292"/>
      <c r="B21" s="293"/>
      <c r="C21" s="2"/>
      <c r="D21" s="2"/>
      <c r="E21" s="2"/>
      <c r="F21" s="2"/>
      <c r="G21" s="3"/>
      <c r="H21" s="3"/>
      <c r="I21" s="2"/>
      <c r="J21" s="2"/>
      <c r="K21" s="300"/>
      <c r="L21" s="301"/>
      <c r="M21" s="35"/>
      <c r="N21" s="35"/>
      <c r="O21" s="35"/>
      <c r="P21" s="35"/>
      <c r="Q21" s="34"/>
      <c r="R21" s="298"/>
      <c r="S21" s="299"/>
      <c r="T21" s="36"/>
      <c r="U21" s="37"/>
    </row>
    <row r="22" spans="1:21" ht="15" customHeight="1">
      <c r="A22" s="292"/>
      <c r="B22" s="293"/>
      <c r="C22" s="2"/>
      <c r="D22" s="2"/>
      <c r="E22" s="2"/>
      <c r="F22" s="2"/>
      <c r="G22" s="3"/>
      <c r="H22" s="3"/>
      <c r="I22" s="2"/>
      <c r="J22" s="2"/>
      <c r="K22" s="300"/>
      <c r="L22" s="301"/>
      <c r="M22" s="35"/>
      <c r="N22" s="35"/>
      <c r="O22" s="35"/>
      <c r="P22" s="35"/>
      <c r="Q22" s="34"/>
      <c r="R22" s="298"/>
      <c r="S22" s="299"/>
      <c r="T22" s="36"/>
      <c r="U22" s="37"/>
    </row>
    <row r="23" spans="1:21" ht="15" customHeight="1">
      <c r="A23" s="292"/>
      <c r="B23" s="293"/>
      <c r="C23" s="2"/>
      <c r="D23" s="2"/>
      <c r="E23" s="2"/>
      <c r="F23" s="2"/>
      <c r="G23" s="3"/>
      <c r="H23" s="3"/>
      <c r="I23" s="2"/>
      <c r="J23" s="2"/>
      <c r="K23" s="300"/>
      <c r="L23" s="301"/>
      <c r="M23" s="35"/>
      <c r="N23" s="35"/>
      <c r="O23" s="35"/>
      <c r="P23" s="35"/>
      <c r="Q23" s="34"/>
      <c r="R23" s="298"/>
      <c r="S23" s="299"/>
      <c r="T23" s="36"/>
      <c r="U23" s="37"/>
    </row>
    <row r="24" spans="1:21" ht="15" customHeight="1">
      <c r="A24" s="292"/>
      <c r="B24" s="293"/>
      <c r="C24" s="2"/>
      <c r="D24" s="2"/>
      <c r="E24" s="2"/>
      <c r="F24" s="2"/>
      <c r="G24" s="3"/>
      <c r="H24" s="3"/>
      <c r="I24" s="2"/>
      <c r="J24" s="2"/>
      <c r="K24" s="300"/>
      <c r="L24" s="301"/>
      <c r="M24" s="35"/>
      <c r="N24" s="35"/>
      <c r="O24" s="35"/>
      <c r="P24" s="35"/>
      <c r="Q24" s="34"/>
      <c r="R24" s="298"/>
      <c r="S24" s="299"/>
      <c r="T24" s="36"/>
      <c r="U24" s="37"/>
    </row>
    <row r="25" spans="1:21" ht="15" customHeight="1">
      <c r="A25" s="292"/>
      <c r="B25" s="293"/>
      <c r="C25" s="38"/>
      <c r="D25" s="38"/>
      <c r="E25" s="38"/>
      <c r="F25" s="38"/>
      <c r="G25" s="10"/>
      <c r="H25" s="10"/>
      <c r="I25" s="38"/>
      <c r="J25" s="38"/>
      <c r="K25" s="294"/>
      <c r="L25" s="295"/>
      <c r="M25" s="35"/>
      <c r="N25" s="35"/>
      <c r="O25" s="35"/>
      <c r="P25" s="35"/>
      <c r="Q25" s="34"/>
      <c r="R25" s="298"/>
      <c r="S25" s="299"/>
      <c r="T25" s="36"/>
      <c r="U25" s="37"/>
    </row>
    <row r="26" spans="1:21" ht="15" customHeight="1">
      <c r="A26" s="292"/>
      <c r="B26" s="293"/>
      <c r="C26" s="38"/>
      <c r="D26" s="38"/>
      <c r="E26" s="38"/>
      <c r="F26" s="38"/>
      <c r="G26" s="10"/>
      <c r="H26" s="10"/>
      <c r="I26" s="38"/>
      <c r="J26" s="38"/>
      <c r="K26" s="294"/>
      <c r="L26" s="295"/>
      <c r="M26" s="35"/>
      <c r="N26" s="35"/>
      <c r="O26" s="35"/>
      <c r="P26" s="35"/>
      <c r="Q26" s="34"/>
      <c r="R26" s="298"/>
      <c r="S26" s="299"/>
      <c r="T26" s="36"/>
      <c r="U26" s="37"/>
    </row>
    <row r="27" spans="1:21" ht="15" customHeight="1">
      <c r="A27" s="292"/>
      <c r="B27" s="293"/>
      <c r="C27" s="38"/>
      <c r="D27" s="38"/>
      <c r="E27" s="38"/>
      <c r="F27" s="38"/>
      <c r="G27" s="10"/>
      <c r="H27" s="10"/>
      <c r="I27" s="38"/>
      <c r="J27" s="38"/>
      <c r="K27" s="294"/>
      <c r="L27" s="295"/>
      <c r="M27" s="35"/>
      <c r="N27" s="35"/>
      <c r="O27" s="35"/>
      <c r="P27" s="35"/>
      <c r="Q27" s="34"/>
      <c r="R27" s="298"/>
      <c r="S27" s="299"/>
      <c r="T27" s="36"/>
      <c r="U27" s="37"/>
    </row>
    <row r="28" spans="1:21" ht="15" customHeight="1">
      <c r="A28" s="292"/>
      <c r="B28" s="293"/>
      <c r="C28" s="38"/>
      <c r="D28" s="38"/>
      <c r="E28" s="38"/>
      <c r="F28" s="38"/>
      <c r="G28" s="10"/>
      <c r="H28" s="10"/>
      <c r="I28" s="38"/>
      <c r="J28" s="38"/>
      <c r="K28" s="294"/>
      <c r="L28" s="295"/>
      <c r="M28" s="39"/>
      <c r="N28" s="3"/>
      <c r="O28" s="3"/>
      <c r="P28" s="3"/>
      <c r="Q28" s="34"/>
      <c r="R28" s="298"/>
      <c r="S28" s="299"/>
      <c r="T28" s="36"/>
      <c r="U28" s="40"/>
    </row>
    <row r="29" spans="1:21" ht="15" customHeight="1">
      <c r="A29" s="292"/>
      <c r="B29" s="293"/>
      <c r="C29" s="38"/>
      <c r="D29" s="38"/>
      <c r="E29" s="38"/>
      <c r="F29" s="38"/>
      <c r="G29" s="10"/>
      <c r="H29" s="10"/>
      <c r="I29" s="38"/>
      <c r="J29" s="38"/>
      <c r="K29" s="294"/>
      <c r="L29" s="295"/>
      <c r="M29" s="10"/>
      <c r="N29" s="10"/>
      <c r="O29" s="10"/>
      <c r="P29" s="10"/>
      <c r="Q29" s="34"/>
      <c r="R29" s="298"/>
      <c r="S29" s="299"/>
      <c r="T29" s="36"/>
      <c r="U29" s="41"/>
    </row>
    <row r="30" spans="1:21" ht="15" customHeight="1">
      <c r="A30" s="292"/>
      <c r="B30" s="293"/>
      <c r="C30" s="38"/>
      <c r="D30" s="38"/>
      <c r="E30" s="38"/>
      <c r="F30" s="38"/>
      <c r="G30" s="10"/>
      <c r="H30" s="10"/>
      <c r="I30" s="38"/>
      <c r="J30" s="38"/>
      <c r="K30" s="294"/>
      <c r="L30" s="295"/>
      <c r="M30" s="10"/>
      <c r="N30" s="10"/>
      <c r="O30" s="10"/>
      <c r="P30" s="10"/>
      <c r="Q30" s="34"/>
      <c r="R30" s="298"/>
      <c r="S30" s="299"/>
      <c r="T30" s="36"/>
      <c r="U30" s="41"/>
    </row>
    <row r="31" spans="1:21" ht="15" customHeight="1">
      <c r="A31" s="292"/>
      <c r="B31" s="293"/>
      <c r="C31" s="38"/>
      <c r="D31" s="38"/>
      <c r="E31" s="38"/>
      <c r="F31" s="38"/>
      <c r="G31" s="10"/>
      <c r="H31" s="10"/>
      <c r="I31" s="38"/>
      <c r="J31" s="38"/>
      <c r="K31" s="294"/>
      <c r="L31" s="295"/>
      <c r="M31" s="10"/>
      <c r="N31" s="10"/>
      <c r="O31" s="10"/>
      <c r="P31" s="10"/>
      <c r="Q31" s="34"/>
      <c r="R31" s="298"/>
      <c r="S31" s="299"/>
      <c r="T31" s="36"/>
      <c r="U31" s="41"/>
    </row>
    <row r="32" spans="1:21" ht="15" customHeight="1">
      <c r="A32" s="292"/>
      <c r="B32" s="293"/>
      <c r="C32" s="38"/>
      <c r="D32" s="38"/>
      <c r="E32" s="38"/>
      <c r="F32" s="38"/>
      <c r="G32" s="10"/>
      <c r="H32" s="10"/>
      <c r="I32" s="38"/>
      <c r="J32" s="38"/>
      <c r="K32" s="294"/>
      <c r="L32" s="295"/>
      <c r="M32" s="10"/>
      <c r="N32" s="10"/>
      <c r="O32" s="10"/>
      <c r="P32" s="10"/>
      <c r="Q32" s="34"/>
      <c r="R32" s="298"/>
      <c r="S32" s="299"/>
      <c r="T32" s="42"/>
      <c r="U32" s="41"/>
    </row>
    <row r="33" spans="1:21" ht="15" customHeight="1">
      <c r="A33" s="292"/>
      <c r="B33" s="293"/>
      <c r="C33" s="38"/>
      <c r="D33" s="38"/>
      <c r="E33" s="38"/>
      <c r="F33" s="38"/>
      <c r="G33" s="10"/>
      <c r="H33" s="10"/>
      <c r="I33" s="38"/>
      <c r="J33" s="38"/>
      <c r="K33" s="294"/>
      <c r="L33" s="295"/>
      <c r="M33" s="10"/>
      <c r="N33" s="10"/>
      <c r="O33" s="10"/>
      <c r="P33" s="10"/>
      <c r="Q33" s="34"/>
      <c r="R33" s="298"/>
      <c r="S33" s="299"/>
      <c r="T33" s="42"/>
      <c r="U33" s="41"/>
    </row>
    <row r="34" spans="1:21" ht="15" customHeight="1">
      <c r="A34" s="292"/>
      <c r="B34" s="293"/>
      <c r="C34" s="38"/>
      <c r="D34" s="38"/>
      <c r="E34" s="38"/>
      <c r="F34" s="38"/>
      <c r="G34" s="10"/>
      <c r="H34" s="10"/>
      <c r="I34" s="38"/>
      <c r="J34" s="38"/>
      <c r="K34" s="294"/>
      <c r="L34" s="295"/>
      <c r="M34" s="10"/>
      <c r="N34" s="10"/>
      <c r="O34" s="10"/>
      <c r="P34" s="10"/>
      <c r="Q34" s="34"/>
      <c r="R34" s="298"/>
      <c r="S34" s="299"/>
      <c r="T34" s="42"/>
      <c r="U34" s="41"/>
    </row>
    <row r="35" spans="1:21" ht="15" customHeight="1">
      <c r="A35" s="292"/>
      <c r="B35" s="293"/>
      <c r="C35" s="38"/>
      <c r="D35" s="38"/>
      <c r="E35" s="38"/>
      <c r="F35" s="38"/>
      <c r="G35" s="10"/>
      <c r="H35" s="10"/>
      <c r="I35" s="38"/>
      <c r="J35" s="38"/>
      <c r="K35" s="294"/>
      <c r="L35" s="295"/>
      <c r="M35" s="10"/>
      <c r="N35" s="10"/>
      <c r="O35" s="10"/>
      <c r="P35" s="10"/>
      <c r="Q35" s="34"/>
      <c r="R35" s="298"/>
      <c r="S35" s="299"/>
      <c r="T35" s="42"/>
      <c r="U35" s="41"/>
    </row>
    <row r="36" spans="1:21" ht="15" customHeight="1">
      <c r="A36" s="292"/>
      <c r="B36" s="293"/>
      <c r="C36" s="38"/>
      <c r="D36" s="38"/>
      <c r="E36" s="38"/>
      <c r="F36" s="38"/>
      <c r="G36" s="10"/>
      <c r="H36" s="10"/>
      <c r="I36" s="38"/>
      <c r="J36" s="38"/>
      <c r="K36" s="294"/>
      <c r="L36" s="295"/>
      <c r="M36" s="10"/>
      <c r="N36" s="10"/>
      <c r="O36" s="10"/>
      <c r="P36" s="10"/>
      <c r="Q36" s="34"/>
      <c r="R36" s="296"/>
      <c r="S36" s="297"/>
      <c r="T36" s="43"/>
      <c r="U36" s="41"/>
    </row>
    <row r="37" spans="1:21" ht="15" customHeight="1">
      <c r="A37" s="292"/>
      <c r="B37" s="293"/>
      <c r="C37" s="38"/>
      <c r="D37" s="38"/>
      <c r="E37" s="38"/>
      <c r="F37" s="38"/>
      <c r="G37" s="10"/>
      <c r="H37" s="10"/>
      <c r="I37" s="38"/>
      <c r="J37" s="38"/>
      <c r="K37" s="294"/>
      <c r="L37" s="295"/>
      <c r="M37" s="10"/>
      <c r="N37" s="10"/>
      <c r="O37" s="10"/>
      <c r="P37" s="10"/>
      <c r="Q37" s="34"/>
      <c r="R37" s="296"/>
      <c r="S37" s="297"/>
      <c r="T37" s="43"/>
      <c r="U37" s="41"/>
    </row>
    <row r="38" spans="1:21" ht="15" customHeight="1">
      <c r="A38" s="292"/>
      <c r="B38" s="293"/>
      <c r="C38" s="38"/>
      <c r="D38" s="38"/>
      <c r="E38" s="38"/>
      <c r="F38" s="38"/>
      <c r="G38" s="10"/>
      <c r="H38" s="10"/>
      <c r="I38" s="38"/>
      <c r="J38" s="38"/>
      <c r="K38" s="294"/>
      <c r="L38" s="295"/>
      <c r="M38" s="10"/>
      <c r="N38" s="10"/>
      <c r="O38" s="10"/>
      <c r="P38" s="10"/>
      <c r="Q38" s="34"/>
      <c r="R38" s="296"/>
      <c r="S38" s="297"/>
      <c r="T38" s="43"/>
      <c r="U38" s="41"/>
    </row>
    <row r="39" spans="1:21" ht="15" customHeight="1">
      <c r="A39" s="292"/>
      <c r="B39" s="293"/>
      <c r="C39" s="38"/>
      <c r="D39" s="38"/>
      <c r="E39" s="38"/>
      <c r="F39" s="38"/>
      <c r="G39" s="10"/>
      <c r="H39" s="10"/>
      <c r="I39" s="38"/>
      <c r="J39" s="38"/>
      <c r="K39" s="294"/>
      <c r="L39" s="295"/>
      <c r="M39" s="10"/>
      <c r="N39" s="10"/>
      <c r="O39" s="10"/>
      <c r="P39" s="10"/>
      <c r="Q39" s="34"/>
      <c r="R39" s="296"/>
      <c r="S39" s="297"/>
      <c r="T39" s="43"/>
      <c r="U39" s="41"/>
    </row>
    <row r="40" spans="1:21" ht="15" customHeight="1">
      <c r="A40" s="292"/>
      <c r="B40" s="293"/>
      <c r="C40" s="38"/>
      <c r="D40" s="38"/>
      <c r="E40" s="38"/>
      <c r="F40" s="38"/>
      <c r="G40" s="10"/>
      <c r="H40" s="10"/>
      <c r="I40" s="38"/>
      <c r="J40" s="38"/>
      <c r="K40" s="294"/>
      <c r="L40" s="295"/>
      <c r="M40" s="10"/>
      <c r="N40" s="10"/>
      <c r="O40" s="10"/>
      <c r="P40" s="10"/>
      <c r="Q40" s="34"/>
      <c r="R40" s="296"/>
      <c r="S40" s="297"/>
      <c r="T40" s="43"/>
      <c r="U40" s="41"/>
    </row>
    <row r="41" spans="1:21" ht="15" customHeight="1">
      <c r="A41" s="292"/>
      <c r="B41" s="293"/>
      <c r="C41" s="38"/>
      <c r="D41" s="38"/>
      <c r="E41" s="38"/>
      <c r="F41" s="38"/>
      <c r="G41" s="10"/>
      <c r="H41" s="10"/>
      <c r="I41" s="38"/>
      <c r="J41" s="38"/>
      <c r="K41" s="294"/>
      <c r="L41" s="295"/>
      <c r="M41" s="10"/>
      <c r="N41" s="10"/>
      <c r="O41" s="10"/>
      <c r="P41" s="10"/>
      <c r="Q41" s="34"/>
      <c r="R41" s="296"/>
      <c r="S41" s="297"/>
      <c r="T41" s="43"/>
      <c r="U41" s="41"/>
    </row>
    <row r="42" spans="1:21" ht="15" customHeight="1">
      <c r="A42" s="292"/>
      <c r="B42" s="293"/>
      <c r="C42" s="38"/>
      <c r="D42" s="38"/>
      <c r="E42" s="38"/>
      <c r="F42" s="38"/>
      <c r="G42" s="10"/>
      <c r="H42" s="10"/>
      <c r="I42" s="38"/>
      <c r="J42" s="38"/>
      <c r="K42" s="294"/>
      <c r="L42" s="295"/>
      <c r="M42" s="10"/>
      <c r="N42" s="10"/>
      <c r="O42" s="10"/>
      <c r="P42" s="10"/>
      <c r="Q42" s="34"/>
      <c r="R42" s="296"/>
      <c r="S42" s="297"/>
      <c r="T42" s="43"/>
      <c r="U42" s="41"/>
    </row>
    <row r="43" spans="1:21" ht="15" customHeight="1">
      <c r="A43" s="244"/>
      <c r="B43" s="245"/>
      <c r="C43" s="45"/>
      <c r="D43" s="45"/>
      <c r="E43" s="45"/>
      <c r="F43" s="45"/>
      <c r="G43" s="44"/>
      <c r="H43" s="44"/>
      <c r="I43" s="45"/>
      <c r="J43" s="45"/>
      <c r="K43" s="250"/>
      <c r="L43" s="251"/>
      <c r="M43" s="46"/>
      <c r="N43" s="46"/>
      <c r="O43" s="46"/>
      <c r="P43" s="46"/>
      <c r="Q43" s="47"/>
      <c r="R43" s="248"/>
      <c r="S43" s="249"/>
      <c r="T43" s="48"/>
      <c r="U43" s="49"/>
    </row>
    <row r="44" spans="1:21" ht="20.100000000000001" customHeight="1">
      <c r="A44" s="246" t="s">
        <v>29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50"/>
      <c r="R44" s="252">
        <f>SUM(R13:S43)</f>
        <v>6304.4470105</v>
      </c>
      <c r="S44" s="252"/>
      <c r="T44" s="52">
        <f>SUM(T13:T43)</f>
        <v>6304.4470105</v>
      </c>
      <c r="U44" s="53"/>
    </row>
    <row r="45" spans="1:21" ht="20.100000000000001" customHeight="1">
      <c r="A45" s="246" t="s">
        <v>56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54"/>
      <c r="R45" s="252">
        <f>R13</f>
        <v>3139.2739999999999</v>
      </c>
      <c r="S45" s="252"/>
      <c r="T45" s="51" t="s">
        <v>1</v>
      </c>
      <c r="U45" s="53" t="s">
        <v>1</v>
      </c>
    </row>
    <row r="46" spans="1:21" s="17" customFormat="1" ht="21" customHeight="1">
      <c r="A46" s="255" t="s">
        <v>97</v>
      </c>
      <c r="B46" s="255"/>
      <c r="C46" s="253">
        <f>R13</f>
        <v>3139.2739999999999</v>
      </c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7" t="s">
        <v>51</v>
      </c>
      <c r="T46" s="257"/>
      <c r="U46" s="257"/>
    </row>
    <row r="47" spans="1:21" s="17" customFormat="1" ht="21.7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258">
        <f ca="1">TODAY()</f>
        <v>42597</v>
      </c>
      <c r="U47" s="228"/>
    </row>
    <row r="48" spans="1:21" ht="33.75" customHeight="1">
      <c r="A48" s="247" t="s">
        <v>30</v>
      </c>
      <c r="B48" s="247"/>
      <c r="C48" s="256" t="s">
        <v>31</v>
      </c>
      <c r="D48" s="256"/>
      <c r="E48" s="256"/>
      <c r="F48" s="256"/>
      <c r="G48" s="256" t="s">
        <v>32</v>
      </c>
      <c r="H48" s="256"/>
      <c r="I48" s="256"/>
      <c r="J48" s="256"/>
      <c r="K48" s="256"/>
      <c r="L48" s="256" t="s">
        <v>33</v>
      </c>
      <c r="M48" s="256"/>
      <c r="N48" s="256"/>
      <c r="O48" s="256"/>
      <c r="P48" s="256"/>
      <c r="Q48" s="56"/>
      <c r="R48" s="261" t="s">
        <v>34</v>
      </c>
      <c r="S48" s="261"/>
      <c r="T48" s="259" t="s">
        <v>116</v>
      </c>
      <c r="U48" s="260"/>
    </row>
    <row r="49" spans="1:21" ht="15.75" customHeight="1" thickBot="1">
      <c r="A49" s="335"/>
      <c r="B49" s="336"/>
      <c r="C49" s="263">
        <f>R16</f>
        <v>3139.2739999999999</v>
      </c>
      <c r="D49" s="264"/>
      <c r="E49" s="264"/>
      <c r="F49" s="265"/>
      <c r="G49" s="272">
        <f>T19</f>
        <v>25.899010499999999</v>
      </c>
      <c r="H49" s="273"/>
      <c r="I49" s="273"/>
      <c r="J49" s="273"/>
      <c r="K49" s="274"/>
      <c r="L49" s="281">
        <f>C49-G49</f>
        <v>3113.3749895000001</v>
      </c>
      <c r="M49" s="282"/>
      <c r="N49" s="282"/>
      <c r="O49" s="282"/>
      <c r="P49" s="283"/>
      <c r="Q49" s="57"/>
      <c r="R49" s="58"/>
      <c r="S49" s="59"/>
      <c r="T49" s="262"/>
      <c r="U49" s="213"/>
    </row>
    <row r="50" spans="1:21" ht="15.75" customHeight="1" thickBot="1">
      <c r="A50" s="337"/>
      <c r="B50" s="338"/>
      <c r="C50" s="266"/>
      <c r="D50" s="267"/>
      <c r="E50" s="267"/>
      <c r="F50" s="268"/>
      <c r="G50" s="275"/>
      <c r="H50" s="276"/>
      <c r="I50" s="276"/>
      <c r="J50" s="276"/>
      <c r="K50" s="277"/>
      <c r="L50" s="284"/>
      <c r="M50" s="285"/>
      <c r="N50" s="285"/>
      <c r="O50" s="285"/>
      <c r="P50" s="286"/>
      <c r="Q50" s="57"/>
      <c r="R50" s="58"/>
      <c r="S50" s="59"/>
      <c r="T50" s="290" t="s">
        <v>124</v>
      </c>
      <c r="U50" s="291"/>
    </row>
    <row r="51" spans="1:21" ht="15.75" customHeight="1">
      <c r="A51" s="339"/>
      <c r="B51" s="340"/>
      <c r="C51" s="269"/>
      <c r="D51" s="270"/>
      <c r="E51" s="270"/>
      <c r="F51" s="271"/>
      <c r="G51" s="278"/>
      <c r="H51" s="279"/>
      <c r="I51" s="279"/>
      <c r="J51" s="279"/>
      <c r="K51" s="280"/>
      <c r="L51" s="287"/>
      <c r="M51" s="288"/>
      <c r="N51" s="288"/>
      <c r="O51" s="288"/>
      <c r="P51" s="289"/>
      <c r="Q51" s="61"/>
      <c r="R51" s="62"/>
      <c r="S51" s="60"/>
      <c r="T51" s="262" t="s">
        <v>125</v>
      </c>
      <c r="U51" s="213"/>
    </row>
    <row r="52" spans="1:21" s="63" customFormat="1" ht="18" customHeight="1">
      <c r="A52" s="210" t="s">
        <v>35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4"/>
      <c r="Q52" s="214"/>
      <c r="R52" s="214"/>
      <c r="S52" s="215"/>
      <c r="T52" s="213"/>
      <c r="U52" s="213"/>
    </row>
    <row r="53" spans="1:21" ht="18" customHeight="1">
      <c r="A53" s="256" t="s">
        <v>36</v>
      </c>
      <c r="B53" s="256"/>
      <c r="C53" s="256"/>
      <c r="D53" s="247" t="s">
        <v>37</v>
      </c>
      <c r="E53" s="247"/>
      <c r="F53" s="247"/>
      <c r="G53" s="247"/>
      <c r="H53" s="247"/>
      <c r="I53" s="247"/>
      <c r="J53" s="256" t="s">
        <v>38</v>
      </c>
      <c r="K53" s="256"/>
      <c r="L53" s="256"/>
      <c r="M53" s="256"/>
      <c r="N53" s="256"/>
      <c r="O53" s="256"/>
      <c r="P53" s="210" t="s">
        <v>39</v>
      </c>
      <c r="Q53" s="211"/>
      <c r="R53" s="211"/>
      <c r="S53" s="211"/>
      <c r="T53" s="211"/>
      <c r="U53" s="212"/>
    </row>
    <row r="54" spans="1:21" ht="20.100000000000001" customHeight="1" thickBot="1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6" t="s">
        <v>50</v>
      </c>
      <c r="Q54" s="64"/>
      <c r="R54" s="219"/>
      <c r="S54" s="220"/>
      <c r="T54" s="65" t="s">
        <v>100</v>
      </c>
      <c r="U54" s="9">
        <v>1</v>
      </c>
    </row>
    <row r="55" spans="1:21" ht="20.100000000000001" customHeight="1">
      <c r="A55" s="218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6"/>
      <c r="Q55" s="66"/>
      <c r="R55" s="219"/>
      <c r="S55" s="220"/>
      <c r="T55" s="65" t="s">
        <v>101</v>
      </c>
      <c r="U55" s="9">
        <v>1</v>
      </c>
    </row>
    <row r="56" spans="1:21" ht="20.100000000000001" customHeight="1">
      <c r="A56" s="221" t="s">
        <v>40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16"/>
      <c r="Q56" s="14"/>
      <c r="R56" s="204"/>
      <c r="S56" s="205"/>
      <c r="T56" s="67" t="s">
        <v>103</v>
      </c>
      <c r="U56" s="68">
        <v>1</v>
      </c>
    </row>
    <row r="57" spans="1:21" ht="20.100000000000001" customHeight="1">
      <c r="A57" s="210" t="s">
        <v>41</v>
      </c>
      <c r="B57" s="211"/>
      <c r="C57" s="212"/>
      <c r="D57" s="210" t="s">
        <v>5</v>
      </c>
      <c r="E57" s="211"/>
      <c r="F57" s="212"/>
      <c r="G57" s="210" t="s">
        <v>13</v>
      </c>
      <c r="H57" s="211"/>
      <c r="I57" s="211"/>
      <c r="J57" s="212"/>
      <c r="K57" s="210" t="s">
        <v>6</v>
      </c>
      <c r="L57" s="211"/>
      <c r="M57" s="211"/>
      <c r="N57" s="211"/>
      <c r="O57" s="212"/>
      <c r="P57" s="216"/>
      <c r="Q57" s="69"/>
      <c r="R57" s="204"/>
      <c r="S57" s="205"/>
      <c r="T57" s="67" t="s">
        <v>104</v>
      </c>
      <c r="U57" s="68">
        <v>1</v>
      </c>
    </row>
    <row r="58" spans="1:21" ht="20.100000000000001" customHeight="1">
      <c r="A58" s="70"/>
      <c r="B58" s="71"/>
      <c r="C58" s="71"/>
      <c r="D58" s="72"/>
      <c r="E58" s="73"/>
      <c r="F58" s="74"/>
      <c r="G58" s="75"/>
      <c r="H58" s="76"/>
      <c r="I58" s="76"/>
      <c r="J58" s="77"/>
      <c r="K58" s="78"/>
      <c r="L58" s="76"/>
      <c r="M58" s="76"/>
      <c r="N58" s="76"/>
      <c r="O58" s="79"/>
      <c r="P58" s="216"/>
      <c r="Q58" s="71"/>
      <c r="R58" s="206"/>
      <c r="S58" s="207"/>
      <c r="T58" s="80"/>
      <c r="U58" s="81"/>
    </row>
    <row r="59" spans="1:21" ht="20.100000000000001" customHeight="1" thickBot="1">
      <c r="A59" s="70"/>
      <c r="B59" s="71"/>
      <c r="C59" s="71"/>
      <c r="D59" s="82"/>
      <c r="E59" s="83"/>
      <c r="F59" s="84"/>
      <c r="G59" s="85"/>
      <c r="H59" s="86"/>
      <c r="I59" s="86"/>
      <c r="J59" s="87"/>
      <c r="K59" s="88"/>
      <c r="L59" s="86"/>
      <c r="M59" s="86"/>
      <c r="N59" s="86"/>
      <c r="O59" s="89"/>
      <c r="P59" s="217"/>
      <c r="Q59" s="90"/>
      <c r="R59" s="208"/>
      <c r="S59" s="209"/>
      <c r="T59" s="82"/>
      <c r="U59" s="89"/>
    </row>
    <row r="60" spans="1:21">
      <c r="A60" s="234"/>
      <c r="B60" s="235"/>
      <c r="C60" s="235"/>
      <c r="D60" s="235"/>
      <c r="E60" s="235"/>
      <c r="F60" s="235"/>
      <c r="G60" s="235"/>
      <c r="H60" s="235"/>
      <c r="I60" s="235"/>
      <c r="J60" s="235"/>
      <c r="K60" s="230"/>
      <c r="L60" s="224" t="s">
        <v>7</v>
      </c>
      <c r="M60" s="225"/>
      <c r="N60" s="225"/>
      <c r="O60" s="225"/>
      <c r="P60" s="225"/>
      <c r="Q60" s="225"/>
      <c r="R60" s="230"/>
      <c r="S60" s="224" t="s">
        <v>42</v>
      </c>
      <c r="T60" s="225"/>
      <c r="U60" s="226"/>
    </row>
    <row r="61" spans="1:21">
      <c r="A61" s="236"/>
      <c r="B61" s="225"/>
      <c r="C61" s="225"/>
      <c r="D61" s="225"/>
      <c r="E61" s="225"/>
      <c r="F61" s="225"/>
      <c r="G61" s="225"/>
      <c r="H61" s="225"/>
      <c r="I61" s="225"/>
      <c r="J61" s="225"/>
      <c r="K61" s="230"/>
      <c r="L61" s="241">
        <f ca="1">TODAY()</f>
        <v>42597</v>
      </c>
      <c r="M61" s="242"/>
      <c r="N61" s="242"/>
      <c r="O61" s="242"/>
      <c r="P61" s="242"/>
      <c r="Q61" s="242"/>
      <c r="R61" s="243"/>
      <c r="S61" s="224" t="s">
        <v>130</v>
      </c>
      <c r="T61" s="225"/>
      <c r="U61" s="226"/>
    </row>
    <row r="62" spans="1:21">
      <c r="A62" s="224"/>
      <c r="B62" s="225"/>
      <c r="C62" s="225"/>
      <c r="D62" s="225"/>
      <c r="E62" s="225"/>
      <c r="F62" s="225"/>
      <c r="G62" s="225"/>
      <c r="H62" s="225"/>
      <c r="I62" s="225"/>
      <c r="J62" s="225"/>
      <c r="K62" s="230"/>
      <c r="L62" s="224" t="s">
        <v>72</v>
      </c>
      <c r="M62" s="225"/>
      <c r="N62" s="225"/>
      <c r="O62" s="225"/>
      <c r="P62" s="225"/>
      <c r="Q62" s="225"/>
      <c r="R62" s="230"/>
      <c r="S62" s="224" t="s">
        <v>73</v>
      </c>
      <c r="T62" s="225"/>
      <c r="U62" s="226"/>
    </row>
    <row r="63" spans="1:21">
      <c r="A63" s="224"/>
      <c r="B63" s="225"/>
      <c r="C63" s="225"/>
      <c r="D63" s="225"/>
      <c r="E63" s="225"/>
      <c r="F63" s="225"/>
      <c r="G63" s="225"/>
      <c r="H63" s="225"/>
      <c r="I63" s="225"/>
      <c r="J63" s="225"/>
      <c r="K63" s="230"/>
      <c r="L63" s="224" t="s">
        <v>10</v>
      </c>
      <c r="M63" s="225"/>
      <c r="N63" s="225"/>
      <c r="O63" s="225"/>
      <c r="P63" s="225"/>
      <c r="Q63" s="225"/>
      <c r="R63" s="230"/>
      <c r="S63" s="224" t="s">
        <v>10</v>
      </c>
      <c r="T63" s="225"/>
      <c r="U63" s="226"/>
    </row>
    <row r="64" spans="1:21">
      <c r="A64" s="224"/>
      <c r="B64" s="225"/>
      <c r="C64" s="225"/>
      <c r="D64" s="225"/>
      <c r="E64" s="225"/>
      <c r="F64" s="225"/>
      <c r="G64" s="225"/>
      <c r="H64" s="225"/>
      <c r="I64" s="225"/>
      <c r="J64" s="225"/>
      <c r="K64" s="230"/>
      <c r="L64" s="227"/>
      <c r="M64" s="228"/>
      <c r="N64" s="228"/>
      <c r="O64" s="228"/>
      <c r="P64" s="228"/>
      <c r="Q64" s="228"/>
      <c r="R64" s="229"/>
      <c r="S64" s="227"/>
      <c r="T64" s="228"/>
      <c r="U64" s="237"/>
    </row>
    <row r="65" spans="1:37">
      <c r="A65" s="227"/>
      <c r="B65" s="228"/>
      <c r="C65" s="228"/>
      <c r="D65" s="228"/>
      <c r="E65" s="228"/>
      <c r="F65" s="228"/>
      <c r="G65" s="228"/>
      <c r="H65" s="228"/>
      <c r="I65" s="228"/>
      <c r="J65" s="228"/>
      <c r="K65" s="229"/>
      <c r="L65" s="227" t="s">
        <v>128</v>
      </c>
      <c r="M65" s="228"/>
      <c r="N65" s="228"/>
      <c r="O65" s="228"/>
      <c r="P65" s="228"/>
      <c r="Q65" s="228"/>
      <c r="R65" s="229"/>
      <c r="S65" s="227" t="s">
        <v>123</v>
      </c>
      <c r="T65" s="228"/>
      <c r="U65" s="237"/>
    </row>
    <row r="66" spans="1:37">
      <c r="A66" s="227"/>
      <c r="B66" s="228"/>
      <c r="C66" s="228"/>
      <c r="D66" s="228"/>
      <c r="E66" s="228"/>
      <c r="F66" s="228"/>
      <c r="G66" s="228"/>
      <c r="H66" s="228"/>
      <c r="I66" s="228"/>
      <c r="J66" s="228"/>
      <c r="K66" s="229"/>
      <c r="L66" s="227" t="s">
        <v>129</v>
      </c>
      <c r="M66" s="228"/>
      <c r="N66" s="228"/>
      <c r="O66" s="228"/>
      <c r="P66" s="228"/>
      <c r="Q66" s="228"/>
      <c r="R66" s="229"/>
      <c r="S66" s="227" t="s">
        <v>95</v>
      </c>
      <c r="T66" s="228"/>
      <c r="U66" s="237"/>
    </row>
    <row r="67" spans="1:37">
      <c r="A67" s="231"/>
      <c r="B67" s="232"/>
      <c r="C67" s="232"/>
      <c r="D67" s="232"/>
      <c r="E67" s="232"/>
      <c r="F67" s="232"/>
      <c r="G67" s="232"/>
      <c r="H67" s="232"/>
      <c r="I67" s="232"/>
      <c r="J67" s="232"/>
      <c r="K67" s="233"/>
      <c r="L67" s="82"/>
      <c r="M67" s="83"/>
      <c r="N67" s="83"/>
      <c r="O67" s="83"/>
      <c r="P67" s="83"/>
      <c r="Q67" s="83"/>
      <c r="R67" s="83"/>
      <c r="S67" s="238"/>
      <c r="T67" s="239"/>
      <c r="U67" s="240"/>
    </row>
    <row r="68" spans="1:37" ht="9.9499999999999993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1:37">
      <c r="A69" s="91"/>
      <c r="B69" s="92"/>
      <c r="C69" s="92"/>
      <c r="D69" s="92"/>
      <c r="E69" s="92"/>
      <c r="F69" s="92"/>
      <c r="G69" s="93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4" t="s">
        <v>43</v>
      </c>
    </row>
    <row r="70" spans="1:37" ht="27" customHeight="1">
      <c r="A70" s="95" t="s">
        <v>98</v>
      </c>
      <c r="B70" s="223">
        <f>T15</f>
        <v>3113.3749895000001</v>
      </c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96" t="s">
        <v>44</v>
      </c>
      <c r="T70" s="97"/>
      <c r="U70" s="84"/>
    </row>
    <row r="71" spans="1:37">
      <c r="A71" s="326"/>
      <c r="B71" s="326"/>
      <c r="C71" s="326"/>
      <c r="U71" s="98"/>
    </row>
    <row r="74" spans="1:37" ht="15.95" customHeight="1"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</row>
    <row r="75" spans="1:37" ht="15.95" customHeight="1"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</row>
    <row r="76" spans="1:37" ht="15.95" customHeight="1"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</row>
    <row r="77" spans="1:37" ht="15.95" customHeight="1"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</row>
    <row r="78" spans="1:37" ht="15.95" customHeight="1"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</row>
    <row r="79" spans="1:37" ht="20.100000000000001" customHeight="1"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</row>
    <row r="80" spans="1:37" ht="20.100000000000001" customHeight="1"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</row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12.75" customHeight="1"/>
    <row r="90" ht="14.25" customHeight="1"/>
    <row r="91" ht="39.950000000000003" customHeight="1"/>
    <row r="92" ht="39.950000000000003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spans="1:1" ht="20.100000000000001" customHeight="1"/>
    <row r="114" spans="1:1" ht="20.100000000000001" customHeight="1"/>
    <row r="122" spans="1:1">
      <c r="A122" s="99"/>
    </row>
  </sheetData>
  <mergeCells count="192">
    <mergeCell ref="A18:B18"/>
    <mergeCell ref="K18:L18"/>
    <mergeCell ref="R18:S18"/>
    <mergeCell ref="R16:S16"/>
    <mergeCell ref="R20:S20"/>
    <mergeCell ref="A21:B21"/>
    <mergeCell ref="R21:S21"/>
    <mergeCell ref="A22:B22"/>
    <mergeCell ref="K8:R8"/>
    <mergeCell ref="R15:S15"/>
    <mergeCell ref="A13:B13"/>
    <mergeCell ref="R13:S13"/>
    <mergeCell ref="A14:B14"/>
    <mergeCell ref="R17:S17"/>
    <mergeCell ref="A71:C71"/>
    <mergeCell ref="P6:R6"/>
    <mergeCell ref="A7:B7"/>
    <mergeCell ref="C7:R7"/>
    <mergeCell ref="A8:B8"/>
    <mergeCell ref="K14:L14"/>
    <mergeCell ref="R14:S14"/>
    <mergeCell ref="A15:B15"/>
    <mergeCell ref="D53:I53"/>
    <mergeCell ref="J53:O53"/>
    <mergeCell ref="K15:L15"/>
    <mergeCell ref="K11:L11"/>
    <mergeCell ref="C10:F11"/>
    <mergeCell ref="K13:L13"/>
    <mergeCell ref="K16:L16"/>
    <mergeCell ref="K21:L21"/>
    <mergeCell ref="K22:L22"/>
    <mergeCell ref="K20:L20"/>
    <mergeCell ref="A49:B51"/>
    <mergeCell ref="A17:B17"/>
    <mergeCell ref="K17:L17"/>
    <mergeCell ref="R11:S12"/>
    <mergeCell ref="A16:B16"/>
    <mergeCell ref="C8:J8"/>
    <mergeCell ref="A1:U1"/>
    <mergeCell ref="T11:T12"/>
    <mergeCell ref="K12:L12"/>
    <mergeCell ref="G10:J11"/>
    <mergeCell ref="K10:L10"/>
    <mergeCell ref="M10:Q10"/>
    <mergeCell ref="R10:T10"/>
    <mergeCell ref="A3:B3"/>
    <mergeCell ref="U10:U12"/>
    <mergeCell ref="A10:B12"/>
    <mergeCell ref="A4:B4"/>
    <mergeCell ref="C4:J4"/>
    <mergeCell ref="K4:O4"/>
    <mergeCell ref="P4:R4"/>
    <mergeCell ref="S4:S8"/>
    <mergeCell ref="A5:B6"/>
    <mergeCell ref="E5:F5"/>
    <mergeCell ref="G5:L6"/>
    <mergeCell ref="M5:O5"/>
    <mergeCell ref="P5:R5"/>
    <mergeCell ref="E6:F6"/>
    <mergeCell ref="M6:O6"/>
    <mergeCell ref="C3:J3"/>
    <mergeCell ref="A24:B24"/>
    <mergeCell ref="K24:L24"/>
    <mergeCell ref="R24:S24"/>
    <mergeCell ref="A25:B25"/>
    <mergeCell ref="K25:L25"/>
    <mergeCell ref="R25:S25"/>
    <mergeCell ref="A26:B26"/>
    <mergeCell ref="A19:B19"/>
    <mergeCell ref="K19:L19"/>
    <mergeCell ref="R19:S19"/>
    <mergeCell ref="R22:S22"/>
    <mergeCell ref="A23:B23"/>
    <mergeCell ref="K23:L23"/>
    <mergeCell ref="R23:S23"/>
    <mergeCell ref="A20:B20"/>
    <mergeCell ref="A29:B29"/>
    <mergeCell ref="K29:L29"/>
    <mergeCell ref="R29:S29"/>
    <mergeCell ref="A30:B30"/>
    <mergeCell ref="K30:L30"/>
    <mergeCell ref="R30:S30"/>
    <mergeCell ref="K26:L26"/>
    <mergeCell ref="R26:S26"/>
    <mergeCell ref="A27:B27"/>
    <mergeCell ref="K27:L27"/>
    <mergeCell ref="R27:S27"/>
    <mergeCell ref="A28:B28"/>
    <mergeCell ref="K28:L28"/>
    <mergeCell ref="R28:S28"/>
    <mergeCell ref="A33:B33"/>
    <mergeCell ref="K33:L33"/>
    <mergeCell ref="R33:S33"/>
    <mergeCell ref="A34:B34"/>
    <mergeCell ref="K34:L34"/>
    <mergeCell ref="R34:S34"/>
    <mergeCell ref="A31:B31"/>
    <mergeCell ref="K31:L31"/>
    <mergeCell ref="R31:S31"/>
    <mergeCell ref="A32:B32"/>
    <mergeCell ref="K32:L32"/>
    <mergeCell ref="R32:S32"/>
    <mergeCell ref="A37:B37"/>
    <mergeCell ref="K37:L37"/>
    <mergeCell ref="R37:S37"/>
    <mergeCell ref="A38:B38"/>
    <mergeCell ref="K38:L38"/>
    <mergeCell ref="R38:S38"/>
    <mergeCell ref="A35:B35"/>
    <mergeCell ref="K35:L35"/>
    <mergeCell ref="R35:S35"/>
    <mergeCell ref="A36:B36"/>
    <mergeCell ref="K36:L36"/>
    <mergeCell ref="R36:S36"/>
    <mergeCell ref="A39:B39"/>
    <mergeCell ref="K39:L39"/>
    <mergeCell ref="R39:S39"/>
    <mergeCell ref="R42:S42"/>
    <mergeCell ref="A40:B40"/>
    <mergeCell ref="K40:L40"/>
    <mergeCell ref="R40:S40"/>
    <mergeCell ref="A41:B41"/>
    <mergeCell ref="K41:L41"/>
    <mergeCell ref="R41:S41"/>
    <mergeCell ref="A42:B42"/>
    <mergeCell ref="K42:L42"/>
    <mergeCell ref="A43:B43"/>
    <mergeCell ref="A44:P44"/>
    <mergeCell ref="A48:B48"/>
    <mergeCell ref="R43:S43"/>
    <mergeCell ref="K43:L43"/>
    <mergeCell ref="R45:S45"/>
    <mergeCell ref="C46:R46"/>
    <mergeCell ref="A46:B46"/>
    <mergeCell ref="A53:C53"/>
    <mergeCell ref="A45:P45"/>
    <mergeCell ref="R44:S44"/>
    <mergeCell ref="S46:U46"/>
    <mergeCell ref="C48:F48"/>
    <mergeCell ref="T47:U47"/>
    <mergeCell ref="T48:U48"/>
    <mergeCell ref="G48:K48"/>
    <mergeCell ref="L48:P48"/>
    <mergeCell ref="R48:S48"/>
    <mergeCell ref="T51:U51"/>
    <mergeCell ref="C49:F51"/>
    <mergeCell ref="G49:K51"/>
    <mergeCell ref="L49:P51"/>
    <mergeCell ref="T50:U50"/>
    <mergeCell ref="T49:U49"/>
    <mergeCell ref="B70:R70"/>
    <mergeCell ref="S60:U60"/>
    <mergeCell ref="S61:U61"/>
    <mergeCell ref="S62:U62"/>
    <mergeCell ref="S63:U63"/>
    <mergeCell ref="L64:R64"/>
    <mergeCell ref="L65:R65"/>
    <mergeCell ref="L66:R66"/>
    <mergeCell ref="A65:K65"/>
    <mergeCell ref="A66:K66"/>
    <mergeCell ref="L62:R62"/>
    <mergeCell ref="A67:K67"/>
    <mergeCell ref="A60:K60"/>
    <mergeCell ref="A61:K61"/>
    <mergeCell ref="A62:K62"/>
    <mergeCell ref="A63:K63"/>
    <mergeCell ref="A64:K64"/>
    <mergeCell ref="S66:U66"/>
    <mergeCell ref="S67:U67"/>
    <mergeCell ref="L63:R63"/>
    <mergeCell ref="S64:U64"/>
    <mergeCell ref="S65:U65"/>
    <mergeCell ref="L61:R61"/>
    <mergeCell ref="L60:R60"/>
    <mergeCell ref="R57:S57"/>
    <mergeCell ref="R58:S58"/>
    <mergeCell ref="R59:S59"/>
    <mergeCell ref="P53:U53"/>
    <mergeCell ref="T52:U52"/>
    <mergeCell ref="A52:S52"/>
    <mergeCell ref="D57:F57"/>
    <mergeCell ref="G57:J57"/>
    <mergeCell ref="K57:O57"/>
    <mergeCell ref="A57:C57"/>
    <mergeCell ref="P54:P59"/>
    <mergeCell ref="A54:C55"/>
    <mergeCell ref="D54:I55"/>
    <mergeCell ref="J54:O55"/>
    <mergeCell ref="R54:S54"/>
    <mergeCell ref="R55:S55"/>
    <mergeCell ref="R56:S56"/>
    <mergeCell ref="A56:O56"/>
  </mergeCells>
  <phoneticPr fontId="0" type="noConversion"/>
  <pageMargins left="0.39370078740157483" right="0" top="0.59055118110236227" bottom="0.39370078740157483" header="0.51181102362204722" footer="0.51181102362204722"/>
  <pageSetup paperSize="9" scale="68" orientation="portrait" blackAndWhite="1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YOLLUK BİLDİRİMİ</vt:lpstr>
      <vt:lpstr>ÖDEME EMRİ</vt:lpstr>
      <vt:lpstr>GenelToplam</vt:lpstr>
      <vt:lpstr>'YOLLUK BİLDİRİMİ'!Yazdırma_Alanı</vt:lpstr>
      <vt:lpstr>yevmiye</vt:lpstr>
    </vt:vector>
  </TitlesOfParts>
  <Company>STARNET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OMER</dc:creator>
  <cp:lastModifiedBy>My</cp:lastModifiedBy>
  <cp:lastPrinted>2016-08-15T09:23:41Z</cp:lastPrinted>
  <dcterms:created xsi:type="dcterms:W3CDTF">1999-12-24T16:38:56Z</dcterms:created>
  <dcterms:modified xsi:type="dcterms:W3CDTF">2016-08-15T13:56:16Z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6765A60">
    <vt:lpwstr/>
  </property>
  <property fmtid="{D5CDD505-2E9C-101B-9397-08002B2CF9AE}" pid="3" name="IVID6351009">
    <vt:lpwstr/>
  </property>
  <property fmtid="{D5CDD505-2E9C-101B-9397-08002B2CF9AE}" pid="4" name="IVID222A11FA">
    <vt:lpwstr/>
  </property>
  <property fmtid="{D5CDD505-2E9C-101B-9397-08002B2CF9AE}" pid="5" name="IVID74886317">
    <vt:lpwstr/>
  </property>
  <property fmtid="{D5CDD505-2E9C-101B-9397-08002B2CF9AE}" pid="6" name="IVID1C290367">
    <vt:lpwstr/>
  </property>
  <property fmtid="{D5CDD505-2E9C-101B-9397-08002B2CF9AE}" pid="7" name="IVID8CD05ECC">
    <vt:lpwstr/>
  </property>
  <property fmtid="{D5CDD505-2E9C-101B-9397-08002B2CF9AE}" pid="8" name="IVID74DE209A">
    <vt:lpwstr/>
  </property>
  <property fmtid="{D5CDD505-2E9C-101B-9397-08002B2CF9AE}" pid="9" name="IVID7004A0E5">
    <vt:lpwstr/>
  </property>
  <property fmtid="{D5CDD505-2E9C-101B-9397-08002B2CF9AE}" pid="10" name="IVID9C9D10F8">
    <vt:lpwstr/>
  </property>
  <property fmtid="{D5CDD505-2E9C-101B-9397-08002B2CF9AE}" pid="11" name="IVIDB853C778">
    <vt:lpwstr/>
  </property>
  <property fmtid="{D5CDD505-2E9C-101B-9397-08002B2CF9AE}" pid="12" name="IVID30B64588">
    <vt:lpwstr/>
  </property>
  <property fmtid="{D5CDD505-2E9C-101B-9397-08002B2CF9AE}" pid="13" name="IVIDB896241D">
    <vt:lpwstr/>
  </property>
  <property fmtid="{D5CDD505-2E9C-101B-9397-08002B2CF9AE}" pid="14" name="IVID5415E8D1">
    <vt:lpwstr/>
  </property>
  <property fmtid="{D5CDD505-2E9C-101B-9397-08002B2CF9AE}" pid="15" name="IVID14B8F3A6">
    <vt:lpwstr/>
  </property>
  <property fmtid="{D5CDD505-2E9C-101B-9397-08002B2CF9AE}" pid="16" name="IVIDF04ECC8F">
    <vt:lpwstr/>
  </property>
  <property fmtid="{D5CDD505-2E9C-101B-9397-08002B2CF9AE}" pid="17" name="IVIDA0D4BA59">
    <vt:lpwstr/>
  </property>
  <property fmtid="{D5CDD505-2E9C-101B-9397-08002B2CF9AE}" pid="18" name="IVIDA0DCBA41">
    <vt:lpwstr/>
  </property>
  <property fmtid="{D5CDD505-2E9C-101B-9397-08002B2CF9AE}" pid="19" name="IVID1487EFD4">
    <vt:lpwstr/>
  </property>
  <property fmtid="{D5CDD505-2E9C-101B-9397-08002B2CF9AE}" pid="20" name="IVID11641CE3">
    <vt:lpwstr/>
  </property>
  <property fmtid="{D5CDD505-2E9C-101B-9397-08002B2CF9AE}" pid="21" name="IVID1F671EFC">
    <vt:lpwstr/>
  </property>
  <property fmtid="{D5CDD505-2E9C-101B-9397-08002B2CF9AE}" pid="22" name="IVID1BFF1110">
    <vt:lpwstr/>
  </property>
  <property fmtid="{D5CDD505-2E9C-101B-9397-08002B2CF9AE}" pid="23" name="IVID22EE7037">
    <vt:lpwstr/>
  </property>
  <property fmtid="{D5CDD505-2E9C-101B-9397-08002B2CF9AE}" pid="24" name="IVID2F1E1603">
    <vt:lpwstr/>
  </property>
  <property fmtid="{D5CDD505-2E9C-101B-9397-08002B2CF9AE}" pid="25" name="IVIDC">
    <vt:lpwstr/>
  </property>
  <property fmtid="{D5CDD505-2E9C-101B-9397-08002B2CF9AE}" pid="26" name="IVID362F13E8">
    <vt:lpwstr/>
  </property>
  <property fmtid="{D5CDD505-2E9C-101B-9397-08002B2CF9AE}" pid="27" name="IVID3A3618F1">
    <vt:lpwstr/>
  </property>
  <property fmtid="{D5CDD505-2E9C-101B-9397-08002B2CF9AE}" pid="28" name="IVID15E41318">
    <vt:lpwstr/>
  </property>
  <property fmtid="{D5CDD505-2E9C-101B-9397-08002B2CF9AE}" pid="29" name="IVID181914D9">
    <vt:lpwstr/>
  </property>
  <property fmtid="{D5CDD505-2E9C-101B-9397-08002B2CF9AE}" pid="30" name="IVID155815FB">
    <vt:lpwstr/>
  </property>
  <property fmtid="{D5CDD505-2E9C-101B-9397-08002B2CF9AE}" pid="31" name="IVIDD091BF0">
    <vt:lpwstr/>
  </property>
  <property fmtid="{D5CDD505-2E9C-101B-9397-08002B2CF9AE}" pid="32" name="IVID344CCFFC">
    <vt:lpwstr/>
  </property>
  <property fmtid="{D5CDD505-2E9C-101B-9397-08002B2CF9AE}" pid="33" name="IVID1A7D12ED">
    <vt:lpwstr/>
  </property>
  <property fmtid="{D5CDD505-2E9C-101B-9397-08002B2CF9AE}" pid="34" name="IVID1B2115FE">
    <vt:lpwstr/>
  </property>
  <property fmtid="{D5CDD505-2E9C-101B-9397-08002B2CF9AE}" pid="35" name="IVID35431BD0">
    <vt:lpwstr/>
  </property>
  <property fmtid="{D5CDD505-2E9C-101B-9397-08002B2CF9AE}" pid="36" name="IVID4637A884">
    <vt:lpwstr/>
  </property>
  <property fmtid="{D5CDD505-2E9C-101B-9397-08002B2CF9AE}" pid="37" name="IVID127C14F5">
    <vt:lpwstr/>
  </property>
  <property fmtid="{D5CDD505-2E9C-101B-9397-08002B2CF9AE}" pid="38" name="IVID1834F0DD">
    <vt:lpwstr/>
  </property>
  <property fmtid="{D5CDD505-2E9C-101B-9397-08002B2CF9AE}" pid="39" name="IVID312119E0">
    <vt:lpwstr/>
  </property>
  <property fmtid="{D5CDD505-2E9C-101B-9397-08002B2CF9AE}" pid="40" name="IVID1C5812DA">
    <vt:lpwstr/>
  </property>
  <property fmtid="{D5CDD505-2E9C-101B-9397-08002B2CF9AE}" pid="41" name="IVID173907ED">
    <vt:lpwstr/>
  </property>
  <property fmtid="{D5CDD505-2E9C-101B-9397-08002B2CF9AE}" pid="42" name="IVID274B1CF5">
    <vt:lpwstr/>
  </property>
  <property fmtid="{D5CDD505-2E9C-101B-9397-08002B2CF9AE}" pid="43" name="IVID2B4E17FA">
    <vt:lpwstr/>
  </property>
  <property fmtid="{D5CDD505-2E9C-101B-9397-08002B2CF9AE}" pid="44" name="IVID253D11EF">
    <vt:lpwstr/>
  </property>
  <property fmtid="{D5CDD505-2E9C-101B-9397-08002B2CF9AE}" pid="45" name="IVID102124BA">
    <vt:lpwstr/>
  </property>
  <property fmtid="{D5CDD505-2E9C-101B-9397-08002B2CF9AE}" pid="46" name="IVID3D1509D0">
    <vt:lpwstr/>
  </property>
  <property fmtid="{D5CDD505-2E9C-101B-9397-08002B2CF9AE}" pid="47" name="IVID35641901">
    <vt:lpwstr/>
  </property>
  <property fmtid="{D5CDD505-2E9C-101B-9397-08002B2CF9AE}" pid="48" name="IVID45E1ED9">
    <vt:lpwstr/>
  </property>
  <property fmtid="{D5CDD505-2E9C-101B-9397-08002B2CF9AE}" pid="49" name="IVID324113D1">
    <vt:lpwstr/>
  </property>
  <property fmtid="{D5CDD505-2E9C-101B-9397-08002B2CF9AE}" pid="50" name="IVID435A1309">
    <vt:lpwstr/>
  </property>
  <property fmtid="{D5CDD505-2E9C-101B-9397-08002B2CF9AE}" pid="51" name="IVID397317F4">
    <vt:lpwstr/>
  </property>
  <property fmtid="{D5CDD505-2E9C-101B-9397-08002B2CF9AE}" pid="52" name="IVID173E1206">
    <vt:lpwstr/>
  </property>
  <property fmtid="{D5CDD505-2E9C-101B-9397-08002B2CF9AE}" pid="53" name="IVID232310EC">
    <vt:lpwstr/>
  </property>
  <property fmtid="{D5CDD505-2E9C-101B-9397-08002B2CF9AE}" pid="54" name="IVID133D1AE5">
    <vt:lpwstr/>
  </property>
  <property fmtid="{D5CDD505-2E9C-101B-9397-08002B2CF9AE}" pid="55" name="IVIDF6113D9">
    <vt:lpwstr/>
  </property>
  <property fmtid="{D5CDD505-2E9C-101B-9397-08002B2CF9AE}" pid="56" name="IVID307414D1">
    <vt:lpwstr/>
  </property>
  <property fmtid="{D5CDD505-2E9C-101B-9397-08002B2CF9AE}" pid="57" name="IVID344B1400">
    <vt:lpwstr/>
  </property>
  <property fmtid="{D5CDD505-2E9C-101B-9397-08002B2CF9AE}" pid="58" name="IVID135B1DF5">
    <vt:lpwstr/>
  </property>
  <property fmtid="{D5CDD505-2E9C-101B-9397-08002B2CF9AE}" pid="59" name="IVID1A3716D3">
    <vt:lpwstr/>
  </property>
  <property fmtid="{D5CDD505-2E9C-101B-9397-08002B2CF9AE}" pid="60" name="IVIDD1916DB">
    <vt:lpwstr/>
  </property>
  <property fmtid="{D5CDD505-2E9C-101B-9397-08002B2CF9AE}" pid="61" name="IVID11431AF1">
    <vt:lpwstr/>
  </property>
  <property fmtid="{D5CDD505-2E9C-101B-9397-08002B2CF9AE}" pid="62" name="IVID1B2C19F3">
    <vt:lpwstr/>
  </property>
  <property fmtid="{D5CDD505-2E9C-101B-9397-08002B2CF9AE}" pid="63" name="IVIDD5E0FE6">
    <vt:lpwstr/>
  </property>
  <property fmtid="{D5CDD505-2E9C-101B-9397-08002B2CF9AE}" pid="64" name="IVID162D1605">
    <vt:lpwstr/>
  </property>
  <property fmtid="{D5CDD505-2E9C-101B-9397-08002B2CF9AE}" pid="65" name="IVID1C1D16D9">
    <vt:lpwstr/>
  </property>
  <property fmtid="{D5CDD505-2E9C-101B-9397-08002B2CF9AE}" pid="66" name="IVID396E17DF">
    <vt:lpwstr/>
  </property>
  <property fmtid="{D5CDD505-2E9C-101B-9397-08002B2CF9AE}" pid="67" name="IVID1A3517F4">
    <vt:lpwstr/>
  </property>
  <property fmtid="{D5CDD505-2E9C-101B-9397-08002B2CF9AE}" pid="68" name="IVID2B0E1302">
    <vt:lpwstr/>
  </property>
  <property fmtid="{D5CDD505-2E9C-101B-9397-08002B2CF9AE}" pid="69" name="IVID332E19D7">
    <vt:lpwstr/>
  </property>
  <property fmtid="{D5CDD505-2E9C-101B-9397-08002B2CF9AE}" pid="70" name="IVID22261800">
    <vt:lpwstr/>
  </property>
  <property fmtid="{D5CDD505-2E9C-101B-9397-08002B2CF9AE}" pid="71" name="IVID325116DE">
    <vt:lpwstr/>
  </property>
  <property fmtid="{D5CDD505-2E9C-101B-9397-08002B2CF9AE}" pid="72" name="IVID272C0FEF">
    <vt:lpwstr/>
  </property>
  <property fmtid="{D5CDD505-2E9C-101B-9397-08002B2CF9AE}" pid="73" name="IVID1A691AE4">
    <vt:lpwstr/>
  </property>
  <property fmtid="{D5CDD505-2E9C-101B-9397-08002B2CF9AE}" pid="74" name="IVID383F17DF">
    <vt:lpwstr/>
  </property>
  <property fmtid="{D5CDD505-2E9C-101B-9397-08002B2CF9AE}" pid="75" name="IVID376A11FA">
    <vt:lpwstr/>
  </property>
  <property fmtid="{D5CDD505-2E9C-101B-9397-08002B2CF9AE}" pid="76" name="IVIDC620DE1">
    <vt:lpwstr/>
  </property>
  <property fmtid="{D5CDD505-2E9C-101B-9397-08002B2CF9AE}" pid="77" name="IVID20C09E8">
    <vt:lpwstr/>
  </property>
  <property fmtid="{D5CDD505-2E9C-101B-9397-08002B2CF9AE}" pid="78" name="IVID143E1CE1">
    <vt:lpwstr/>
  </property>
  <property fmtid="{D5CDD505-2E9C-101B-9397-08002B2CF9AE}" pid="79" name="IVID71D13DF">
    <vt:lpwstr/>
  </property>
  <property fmtid="{D5CDD505-2E9C-101B-9397-08002B2CF9AE}" pid="80" name="IVID11D90D72">
    <vt:lpwstr/>
  </property>
  <property fmtid="{D5CDD505-2E9C-101B-9397-08002B2CF9AE}" pid="81" name="IVID27621407">
    <vt:lpwstr/>
  </property>
  <property fmtid="{D5CDD505-2E9C-101B-9397-08002B2CF9AE}" pid="82" name="IVID121411EF">
    <vt:lpwstr/>
  </property>
  <property fmtid="{D5CDD505-2E9C-101B-9397-08002B2CF9AE}" pid="83" name="IVID1D3712DC">
    <vt:lpwstr/>
  </property>
  <property fmtid="{D5CDD505-2E9C-101B-9397-08002B2CF9AE}" pid="84" name="IVID1F6D14F7">
    <vt:lpwstr/>
  </property>
  <property fmtid="{D5CDD505-2E9C-101B-9397-08002B2CF9AE}" pid="85" name="IVID401812F9">
    <vt:lpwstr/>
  </property>
  <property fmtid="{D5CDD505-2E9C-101B-9397-08002B2CF9AE}" pid="86" name="IVID1C5A17D6">
    <vt:lpwstr/>
  </property>
  <property fmtid="{D5CDD505-2E9C-101B-9397-08002B2CF9AE}" pid="87" name="IVID1C4F08CD">
    <vt:lpwstr/>
  </property>
  <property fmtid="{D5CDD505-2E9C-101B-9397-08002B2CF9AE}" pid="88" name="IVID2C311EEE">
    <vt:lpwstr/>
  </property>
  <property fmtid="{D5CDD505-2E9C-101B-9397-08002B2CF9AE}" pid="89" name="IVID3C2C07EA">
    <vt:lpwstr/>
  </property>
  <property fmtid="{D5CDD505-2E9C-101B-9397-08002B2CF9AE}" pid="90" name="IVID47F17FD">
    <vt:lpwstr/>
  </property>
  <property fmtid="{D5CDD505-2E9C-101B-9397-08002B2CF9AE}" pid="91" name="IVID25261506">
    <vt:lpwstr/>
  </property>
  <property fmtid="{D5CDD505-2E9C-101B-9397-08002B2CF9AE}" pid="92" name="IVID156A15D1">
    <vt:lpwstr/>
  </property>
  <property fmtid="{D5CDD505-2E9C-101B-9397-08002B2CF9AE}" pid="93" name="IVID122414F8">
    <vt:lpwstr/>
  </property>
  <property fmtid="{D5CDD505-2E9C-101B-9397-08002B2CF9AE}" pid="94" name="IVIDC5013FE">
    <vt:lpwstr/>
  </property>
  <property fmtid="{D5CDD505-2E9C-101B-9397-08002B2CF9AE}" pid="95" name="IVIDA3015DA">
    <vt:lpwstr/>
  </property>
  <property fmtid="{D5CDD505-2E9C-101B-9397-08002B2CF9AE}" pid="96" name="IVID3E5B14E8">
    <vt:lpwstr/>
  </property>
  <property fmtid="{D5CDD505-2E9C-101B-9397-08002B2CF9AE}" pid="97" name="IVID415C18E6">
    <vt:lpwstr/>
  </property>
  <property fmtid="{D5CDD505-2E9C-101B-9397-08002B2CF9AE}" pid="98" name="IVID256818FB">
    <vt:lpwstr/>
  </property>
  <property fmtid="{D5CDD505-2E9C-101B-9397-08002B2CF9AE}" pid="99" name="IVID7D00315">
    <vt:lpwstr/>
  </property>
  <property fmtid="{D5CDD505-2E9C-101B-9397-08002B2CF9AE}" pid="100" name="IVIDD8452F2F">
    <vt:lpwstr/>
  </property>
  <property fmtid="{D5CDD505-2E9C-101B-9397-08002B2CF9AE}" pid="101" name="IVID433B17E1">
    <vt:lpwstr/>
  </property>
  <property fmtid="{D5CDD505-2E9C-101B-9397-08002B2CF9AE}" pid="102" name="IVID7CF0319">
    <vt:lpwstr/>
  </property>
  <property fmtid="{D5CDD505-2E9C-101B-9397-08002B2CF9AE}" pid="103" name="IVID7D00107">
    <vt:lpwstr/>
  </property>
  <property fmtid="{D5CDD505-2E9C-101B-9397-08002B2CF9AE}" pid="104" name="IVID217017FE">
    <vt:lpwstr/>
  </property>
  <property fmtid="{D5CDD505-2E9C-101B-9397-08002B2CF9AE}" pid="105" name="IVID7CF080C">
    <vt:lpwstr/>
  </property>
  <property fmtid="{D5CDD505-2E9C-101B-9397-08002B2CF9AE}" pid="106" name="IVID7CE0A01">
    <vt:lpwstr/>
  </property>
  <property fmtid="{D5CDD505-2E9C-101B-9397-08002B2CF9AE}" pid="107" name="IVID7D00316">
    <vt:lpwstr/>
  </property>
  <property fmtid="{D5CDD505-2E9C-101B-9397-08002B2CF9AE}" pid="108" name="IVID305D14E1">
    <vt:lpwstr/>
  </property>
  <property fmtid="{D5CDD505-2E9C-101B-9397-08002B2CF9AE}" pid="109" name="IVID302B1BF9">
    <vt:lpwstr/>
  </property>
  <property fmtid="{D5CDD505-2E9C-101B-9397-08002B2CF9AE}" pid="110" name="IVID7CF1552E">
    <vt:lpwstr/>
  </property>
  <property fmtid="{D5CDD505-2E9C-101B-9397-08002B2CF9AE}" pid="111" name="IVID1C38FDB4">
    <vt:lpwstr/>
  </property>
  <property fmtid="{D5CDD505-2E9C-101B-9397-08002B2CF9AE}" pid="112" name="IVID2CDCD159">
    <vt:lpwstr/>
  </property>
  <property fmtid="{D5CDD505-2E9C-101B-9397-08002B2CF9AE}" pid="113" name="IVID3A6812EA">
    <vt:lpwstr/>
  </property>
  <property fmtid="{D5CDD505-2E9C-101B-9397-08002B2CF9AE}" pid="114" name="IVID2B2712E7">
    <vt:lpwstr/>
  </property>
  <property fmtid="{D5CDD505-2E9C-101B-9397-08002B2CF9AE}" pid="115" name="IVID3D2819F8">
    <vt:lpwstr/>
  </property>
  <property fmtid="{D5CDD505-2E9C-101B-9397-08002B2CF9AE}" pid="116" name="IVID1C471C09">
    <vt:lpwstr/>
  </property>
  <property fmtid="{D5CDD505-2E9C-101B-9397-08002B2CF9AE}" pid="117" name="IVID12391307">
    <vt:lpwstr/>
  </property>
  <property fmtid="{D5CDD505-2E9C-101B-9397-08002B2CF9AE}" pid="118" name="IVID3B6F15E2">
    <vt:lpwstr/>
  </property>
  <property fmtid="{D5CDD505-2E9C-101B-9397-08002B2CF9AE}" pid="119" name="IVID115E1703">
    <vt:lpwstr/>
  </property>
  <property fmtid="{D5CDD505-2E9C-101B-9397-08002B2CF9AE}" pid="120" name="IVIDB235A3C6">
    <vt:lpwstr/>
  </property>
  <property fmtid="{D5CDD505-2E9C-101B-9397-08002B2CF9AE}" pid="121" name="IVID2D6216D6">
    <vt:lpwstr/>
  </property>
  <property fmtid="{D5CDD505-2E9C-101B-9397-08002B2CF9AE}" pid="122" name="IVID403C89F9">
    <vt:lpwstr/>
  </property>
  <property fmtid="{D5CDD505-2E9C-101B-9397-08002B2CF9AE}" pid="123" name="IVID151614D5">
    <vt:lpwstr/>
  </property>
  <property fmtid="{D5CDD505-2E9C-101B-9397-08002B2CF9AE}" pid="124" name="IVID391512E9">
    <vt:lpwstr/>
  </property>
  <property fmtid="{D5CDD505-2E9C-101B-9397-08002B2CF9AE}" pid="125" name="IVID104111F8">
    <vt:lpwstr/>
  </property>
  <property fmtid="{D5CDD505-2E9C-101B-9397-08002B2CF9AE}" pid="126" name="IVID13800FE3">
    <vt:lpwstr/>
  </property>
  <property fmtid="{D5CDD505-2E9C-101B-9397-08002B2CF9AE}" pid="127" name="IVID58719883">
    <vt:lpwstr/>
  </property>
  <property fmtid="{D5CDD505-2E9C-101B-9397-08002B2CF9AE}" pid="128" name="IVID16271305">
    <vt:lpwstr/>
  </property>
  <property fmtid="{D5CDD505-2E9C-101B-9397-08002B2CF9AE}" pid="129" name="IVID54A096FC">
    <vt:lpwstr/>
  </property>
  <property fmtid="{D5CDD505-2E9C-101B-9397-08002B2CF9AE}" pid="130" name="IVID367819CF">
    <vt:lpwstr/>
  </property>
  <property fmtid="{D5CDD505-2E9C-101B-9397-08002B2CF9AE}" pid="131" name="IVID226B1806">
    <vt:lpwstr/>
  </property>
  <property fmtid="{D5CDD505-2E9C-101B-9397-08002B2CF9AE}" pid="132" name="IVID2B4316F2">
    <vt:lpwstr/>
  </property>
  <property fmtid="{D5CDD505-2E9C-101B-9397-08002B2CF9AE}" pid="133" name="IVID257B1407">
    <vt:lpwstr/>
  </property>
  <property fmtid="{D5CDD505-2E9C-101B-9397-08002B2CF9AE}" pid="134" name="IVID346613FC">
    <vt:lpwstr/>
  </property>
  <property fmtid="{D5CDD505-2E9C-101B-9397-08002B2CF9AE}" pid="135" name="IVID140E10DD">
    <vt:lpwstr/>
  </property>
  <property fmtid="{D5CDD505-2E9C-101B-9397-08002B2CF9AE}" pid="136" name="IVID24301406">
    <vt:lpwstr/>
  </property>
  <property fmtid="{D5CDD505-2E9C-101B-9397-08002B2CF9AE}" pid="137" name="IVID423E16F6">
    <vt:lpwstr/>
  </property>
  <property fmtid="{D5CDD505-2E9C-101B-9397-08002B2CF9AE}" pid="138" name="IVID38551B03">
    <vt:lpwstr/>
  </property>
  <property fmtid="{D5CDD505-2E9C-101B-9397-08002B2CF9AE}" pid="139" name="IVID144B19D4">
    <vt:lpwstr/>
  </property>
  <property fmtid="{D5CDD505-2E9C-101B-9397-08002B2CF9AE}" pid="140" name="IVID2B621805">
    <vt:lpwstr/>
  </property>
  <property fmtid="{D5CDD505-2E9C-101B-9397-08002B2CF9AE}" pid="141" name="IVID20219CC8">
    <vt:lpwstr/>
  </property>
  <property fmtid="{D5CDD505-2E9C-101B-9397-08002B2CF9AE}" pid="142" name="IVID2D4A18EC">
    <vt:lpwstr/>
  </property>
  <property fmtid="{D5CDD505-2E9C-101B-9397-08002B2CF9AE}" pid="143" name="IVID40531CDE">
    <vt:lpwstr/>
  </property>
  <property fmtid="{D5CDD505-2E9C-101B-9397-08002B2CF9AE}" pid="144" name="IVID146111E8">
    <vt:lpwstr/>
  </property>
  <property fmtid="{D5CDD505-2E9C-101B-9397-08002B2CF9AE}" pid="145" name="IVID392211F4">
    <vt:lpwstr/>
  </property>
  <property fmtid="{D5CDD505-2E9C-101B-9397-08002B2CF9AE}" pid="146" name="IVID354F16FD">
    <vt:lpwstr/>
  </property>
  <property fmtid="{D5CDD505-2E9C-101B-9397-08002B2CF9AE}" pid="147" name="IVIDB6D15F9">
    <vt:lpwstr/>
  </property>
  <property fmtid="{D5CDD505-2E9C-101B-9397-08002B2CF9AE}" pid="148" name="IVID226A17F1">
    <vt:lpwstr/>
  </property>
  <property fmtid="{D5CDD505-2E9C-101B-9397-08002B2CF9AE}" pid="149" name="IVID304A1306">
    <vt:lpwstr/>
  </property>
  <property fmtid="{D5CDD505-2E9C-101B-9397-08002B2CF9AE}" pid="150" name="IVID39311703">
    <vt:lpwstr/>
  </property>
  <property fmtid="{D5CDD505-2E9C-101B-9397-08002B2CF9AE}" pid="151" name="IVID26491BD0">
    <vt:lpwstr/>
  </property>
  <property fmtid="{D5CDD505-2E9C-101B-9397-08002B2CF9AE}" pid="152" name="IVID1B661C07">
    <vt:lpwstr/>
  </property>
</Properties>
</file>