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440" windowHeight="7995" tabRatio="903"/>
  </bookViews>
  <sheets>
    <sheet name="KİRA BEDELİ HESAPLAMA" sheetId="14" r:id="rId1"/>
  </sheets>
  <definedNames>
    <definedName name="_xlnm.Print_Area" localSheetId="0">'KİRA BEDELİ HESAPLAMA'!$A$1:$I$50</definedName>
  </definedNames>
  <calcPr calcId="124519"/>
</workbook>
</file>

<file path=xl/calcChain.xml><?xml version="1.0" encoding="utf-8"?>
<calcChain xmlns="http://schemas.openxmlformats.org/spreadsheetml/2006/main">
  <c r="C14" i="14"/>
  <c r="G48" l="1"/>
  <c r="B48"/>
  <c r="B27"/>
  <c r="C27" s="1"/>
  <c r="B23"/>
  <c r="C23" s="1"/>
  <c r="B33"/>
  <c r="B43"/>
  <c r="B40"/>
  <c r="B37"/>
  <c r="B20"/>
  <c r="C20" s="1"/>
  <c r="D20" s="1"/>
  <c r="B17"/>
  <c r="C17" s="1"/>
  <c r="D17" s="1"/>
  <c r="H19" s="1"/>
  <c r="C10"/>
  <c r="C11" s="1"/>
  <c r="C13" s="1"/>
  <c r="C26" l="1"/>
  <c r="E8" s="1"/>
  <c r="H18"/>
  <c r="G7"/>
  <c r="H17"/>
  <c r="B30"/>
  <c r="C30" s="1"/>
  <c r="C40"/>
  <c r="D40" s="1"/>
  <c r="C37"/>
  <c r="D37" s="1"/>
  <c r="D27"/>
  <c r="D23"/>
  <c r="H21"/>
  <c r="H20"/>
  <c r="H22"/>
  <c r="D30" l="1"/>
  <c r="H32" s="1"/>
  <c r="H41"/>
  <c r="H42"/>
  <c r="H40"/>
  <c r="H39"/>
  <c r="H38"/>
  <c r="H37"/>
  <c r="C43"/>
  <c r="C46" s="1"/>
  <c r="E10" s="1"/>
  <c r="H29"/>
  <c r="H27"/>
  <c r="H28"/>
  <c r="C33"/>
  <c r="C36" s="1"/>
  <c r="E9" s="1"/>
  <c r="H25"/>
  <c r="H24"/>
  <c r="H23"/>
  <c r="H30" l="1"/>
  <c r="H31"/>
  <c r="D43"/>
  <c r="D33"/>
  <c r="H45" l="1"/>
  <c r="H43"/>
  <c r="H44"/>
  <c r="H35"/>
  <c r="H33"/>
  <c r="H34"/>
</calcChain>
</file>

<file path=xl/sharedStrings.xml><?xml version="1.0" encoding="utf-8"?>
<sst xmlns="http://schemas.openxmlformats.org/spreadsheetml/2006/main" count="111" uniqueCount="47">
  <si>
    <t>KASIM</t>
  </si>
  <si>
    <t>ARALIK</t>
  </si>
  <si>
    <t>EKİM</t>
  </si>
  <si>
    <t>EYLÜL</t>
  </si>
  <si>
    <t>MAYIS</t>
  </si>
  <si>
    <t>NİSAN</t>
  </si>
  <si>
    <t>MART</t>
  </si>
  <si>
    <t>ŞUBAT</t>
  </si>
  <si>
    <t>OCAK</t>
  </si>
  <si>
    <t>KİRA AYI</t>
  </si>
  <si>
    <t>KİRA BEDELİ</t>
  </si>
  <si>
    <t>GERİ KALAN</t>
  </si>
  <si>
    <t>ORAN</t>
  </si>
  <si>
    <t>HESAPLARINA YATACAK</t>
  </si>
  <si>
    <t>OKUL AİLE BİRLİĞİ HESABINA</t>
  </si>
  <si>
    <t>KİRAYA GELEN FARK</t>
  </si>
  <si>
    <t>YENİ KİRA BEDELİ</t>
  </si>
  <si>
    <t>İçerdeki teminat ile yeni teminat arasındaki fark</t>
  </si>
  <si>
    <t>İçerdeki teminat miktarı</t>
  </si>
  <si>
    <t>Bu sözleşmeye göre kesin teminat miktarı % 6</t>
  </si>
  <si>
    <t>TOPLAM KİRA BEDELİ</t>
  </si>
  <si>
    <r>
      <t>%</t>
    </r>
    <r>
      <rPr>
        <sz val="11"/>
        <color theme="0"/>
        <rFont val="Calibri"/>
        <family val="2"/>
        <charset val="162"/>
        <scheme val="minor"/>
      </rPr>
      <t>.</t>
    </r>
    <r>
      <rPr>
        <sz val="11"/>
        <rFont val="Calibri"/>
        <family val="2"/>
        <charset val="162"/>
        <scheme val="minor"/>
      </rPr>
      <t>10</t>
    </r>
  </si>
  <si>
    <t>İLÇE MİLLİ EĞİTİM MÜD. HESABINA</t>
  </si>
  <si>
    <t>KİRA ÖDENME SÜRESİ (AY)</t>
  </si>
  <si>
    <t>ÜFE ARTIŞ ORANI %</t>
  </si>
  <si>
    <t>GEÇEN YIL KİRA BEDELİ</t>
  </si>
  <si>
    <t>İL MİLLİ EĞİTİM MÜD. HESABINA</t>
  </si>
  <si>
    <t>HAZİNEYE ARZ BEDELİ</t>
  </si>
  <si>
    <t>Toplam Kira bedelinin % 3</t>
  </si>
  <si>
    <t>Ayının 10'una kadar Mal Müdürlüğüne ödenecek</t>
  </si>
  <si>
    <t xml:space="preserve"> 3 AYLIK TOPLAM ARZ BEDELİ </t>
  </si>
  <si>
    <t>Ayın 5-15 tarihleri arasında yatacak</t>
  </si>
  <si>
    <r>
      <t>Yükleni</t>
    </r>
    <r>
      <rPr>
        <b/>
        <sz val="12"/>
        <rFont val="Calibri"/>
        <family val="2"/>
        <charset val="162"/>
        <scheme val="minor"/>
      </rPr>
      <t>ci</t>
    </r>
    <r>
      <rPr>
        <b/>
        <sz val="12"/>
        <color rgb="FFFF0000"/>
        <rFont val="Calibri"/>
        <family val="2"/>
        <charset val="162"/>
        <scheme val="minor"/>
      </rPr>
      <t xml:space="preserve"> KASIM</t>
    </r>
    <r>
      <rPr>
        <b/>
        <sz val="12"/>
        <color theme="1"/>
        <rFont val="Calibri"/>
        <family val="2"/>
        <charset val="162"/>
        <scheme val="minor"/>
      </rPr>
      <t xml:space="preserve"> Ayının 10'una Kadar Okul Aile Birliği adına Mal Müdürlüğüne yatıracak</t>
    </r>
  </si>
  <si>
    <r>
      <t>Yükleni</t>
    </r>
    <r>
      <rPr>
        <b/>
        <sz val="12"/>
        <rFont val="Calibri"/>
        <family val="2"/>
        <charset val="162"/>
        <scheme val="minor"/>
      </rPr>
      <t>ci</t>
    </r>
    <r>
      <rPr>
        <b/>
        <sz val="12"/>
        <color rgb="FFFF0000"/>
        <rFont val="Calibri"/>
        <family val="2"/>
        <charset val="162"/>
        <scheme val="minor"/>
      </rPr>
      <t xml:space="preserve"> ŞUBAT</t>
    </r>
    <r>
      <rPr>
        <b/>
        <sz val="12"/>
        <color theme="1"/>
        <rFont val="Calibri"/>
        <family val="2"/>
        <charset val="162"/>
        <scheme val="minor"/>
      </rPr>
      <t xml:space="preserve"> Ayının 10'una Kadar Okul Aile Birliği adına Mal Müdürlüğüne yatıracak</t>
    </r>
  </si>
  <si>
    <r>
      <t>Yükleni</t>
    </r>
    <r>
      <rPr>
        <b/>
        <sz val="12"/>
        <rFont val="Calibri"/>
        <family val="2"/>
        <charset val="162"/>
        <scheme val="minor"/>
      </rPr>
      <t>ci</t>
    </r>
    <r>
      <rPr>
        <b/>
        <sz val="12"/>
        <color rgb="FFFF0000"/>
        <rFont val="Calibri"/>
        <family val="2"/>
        <charset val="162"/>
        <scheme val="minor"/>
      </rPr>
      <t xml:space="preserve"> MAYIS</t>
    </r>
    <r>
      <rPr>
        <b/>
        <sz val="12"/>
        <color theme="1"/>
        <rFont val="Calibri"/>
        <family val="2"/>
        <charset val="162"/>
        <scheme val="minor"/>
      </rPr>
      <t xml:space="preserve"> Ayının 10'una Kadar Okul Aile Birliği adına Mal Müdürlüğüne yatıracak</t>
    </r>
  </si>
  <si>
    <t>2016 2017 EĞİTİM ÖĞRETİM YILI</t>
  </si>
  <si>
    <t>KANTİN İŞLETMESİ KİRA ÖDEMELERİ ÇİZELGESİ</t>
  </si>
  <si>
    <t xml:space="preserve">TARİHİNDE </t>
  </si>
  <si>
    <t>TOPLANILARAK BELİRLENDİ</t>
  </si>
  <si>
    <r>
      <t>SAAT:</t>
    </r>
    <r>
      <rPr>
        <b/>
        <sz val="12"/>
        <color rgb="FFFF0000"/>
        <rFont val="Calibri"/>
        <family val="2"/>
        <charset val="162"/>
        <scheme val="minor"/>
      </rPr>
      <t>10.30'</t>
    </r>
    <r>
      <rPr>
        <b/>
        <sz val="12"/>
        <color theme="1"/>
        <rFont val="Calibri"/>
        <family val="2"/>
        <charset val="162"/>
        <scheme val="minor"/>
      </rPr>
      <t>DA</t>
    </r>
  </si>
  <si>
    <t>Kantin İşletmecisi</t>
  </si>
  <si>
    <t>Okul Aile Birliği Başkanı</t>
  </si>
  <si>
    <r>
      <t>%</t>
    </r>
    <r>
      <rPr>
        <sz val="11"/>
        <color theme="0"/>
        <rFont val="Calibri"/>
        <family val="2"/>
        <charset val="162"/>
        <scheme val="minor"/>
      </rPr>
      <t>.</t>
    </r>
    <r>
      <rPr>
        <sz val="11"/>
        <color theme="1"/>
        <rFont val="Calibri"/>
        <family val="2"/>
        <charset val="162"/>
        <scheme val="minor"/>
      </rPr>
      <t>80</t>
    </r>
  </si>
  <si>
    <r>
      <rPr>
        <b/>
        <sz val="14"/>
        <color rgb="FFFF0000"/>
        <rFont val="Calibri"/>
        <family val="2"/>
        <charset val="162"/>
        <scheme val="minor"/>
      </rPr>
      <t>KİRACI :</t>
    </r>
    <r>
      <rPr>
        <b/>
        <sz val="11"/>
        <color theme="1"/>
        <rFont val="Calibri"/>
        <family val="2"/>
        <charset val="162"/>
        <scheme val="minor"/>
      </rPr>
      <t xml:space="preserve"> 8,5 Ay üzerinden belirlenen yıllık kira bedelinin % 3 arz bedelini </t>
    </r>
    <r>
      <rPr>
        <b/>
        <sz val="11"/>
        <color rgb="FFFF0000"/>
        <rFont val="Calibri"/>
        <family val="2"/>
        <charset val="162"/>
        <scheme val="minor"/>
      </rPr>
      <t>PEŞİN</t>
    </r>
    <r>
      <rPr>
        <b/>
        <sz val="11"/>
        <color theme="1"/>
        <rFont val="Calibri"/>
        <family val="2"/>
        <charset val="162"/>
        <scheme val="minor"/>
      </rPr>
      <t xml:space="preserve"> olarak veya 3'er aylık dönemler itibariyle </t>
    </r>
    <r>
      <rPr>
        <b/>
        <sz val="11"/>
        <color rgb="FFFF0000"/>
        <rFont val="Calibri"/>
        <family val="2"/>
        <charset val="162"/>
        <scheme val="minor"/>
      </rPr>
      <t>Dönemi takip eden AYIN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ONUNCU</t>
    </r>
    <r>
      <rPr>
        <b/>
        <sz val="11"/>
        <color theme="1"/>
        <rFont val="Calibri"/>
        <family val="2"/>
        <charset val="162"/>
        <scheme val="minor"/>
      </rPr>
      <t xml:space="preserve"> günü sonuna kadar Mal Müdürlüğü Hesabına ödeyecek ve ödeme dekontunun aslını </t>
    </r>
    <r>
      <rPr>
        <b/>
        <sz val="11"/>
        <color rgb="FFFF0000"/>
        <rFont val="Calibri"/>
        <family val="2"/>
        <charset val="162"/>
        <scheme val="minor"/>
      </rPr>
      <t>Okul Aile Birliğine / Okul Müdürlüğüne</t>
    </r>
    <r>
      <rPr>
        <b/>
        <sz val="11"/>
        <color theme="1"/>
        <rFont val="Calibri"/>
        <family val="2"/>
        <charset val="162"/>
        <scheme val="minor"/>
      </rPr>
      <t xml:space="preserve"> teslim edecektir.</t>
    </r>
  </si>
  <si>
    <t>% 3 Hazineye arz bedeli düş.</t>
  </si>
  <si>
    <t xml:space="preserve">            OKULLARDA BULUNAN KANTİN,AÇIK ALAN,SALON VE BENZERİ YERLERİN İŞLETME(KİRALAMA) SÖZLEŞMESİ   MADDE 6- Kira sözleşmesinin süresi 1(bir) yıldır. Kiralama işleminde ilk yıl kira bedeli ihale bedelidir. İkinci ve izleyen yıllar kira bedelleri Türkiye İstatistik Kurumunca (TÜİK) yayımlanan Üretici Fiyatları Endeksi (ÜFE-bir önceki yılın aynı ayına göre yüzde değişim) oranında artırılır.</t>
  </si>
  <si>
    <t>SALİHLİ ………………………OKULU/LİSESİ</t>
  </si>
</sst>
</file>

<file path=xl/styles.xml><?xml version="1.0" encoding="utf-8"?>
<styleSheet xmlns="http://schemas.openxmlformats.org/spreadsheetml/2006/main">
  <numFmts count="1">
    <numFmt numFmtId="164" formatCode="#,##0.00\ \T\L"/>
  </numFmts>
  <fonts count="1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2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/>
    <xf numFmtId="164" fontId="5" fillId="0" borderId="8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9" fontId="0" fillId="0" borderId="8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33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164" fontId="1" fillId="0" borderId="31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left" vertical="center" wrapText="1"/>
    </xf>
    <xf numFmtId="164" fontId="1" fillId="0" borderId="26" xfId="0" applyNumberFormat="1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workbookViewId="0">
      <selection activeCell="A2" sqref="A2:I2"/>
    </sheetView>
  </sheetViews>
  <sheetFormatPr defaultRowHeight="15"/>
  <cols>
    <col min="1" max="1" width="13.140625" style="34" customWidth="1"/>
    <col min="2" max="2" width="15.5703125" style="34" customWidth="1"/>
    <col min="3" max="4" width="15.5703125" style="19" customWidth="1"/>
    <col min="5" max="5" width="11.42578125" style="19" customWidth="1"/>
    <col min="6" max="6" width="16.28515625" style="19" customWidth="1"/>
    <col min="7" max="7" width="15.140625" style="19" customWidth="1"/>
    <col min="8" max="8" width="13.5703125" style="19" customWidth="1"/>
    <col min="9" max="9" width="15.42578125" style="19" customWidth="1"/>
    <col min="10" max="16384" width="9.140625" style="19"/>
  </cols>
  <sheetData>
    <row r="1" spans="1:9" s="1" customFormat="1" ht="21.7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21.7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8.25" customHeight="1">
      <c r="A3" s="9"/>
      <c r="B3" s="9"/>
      <c r="C3" s="9"/>
      <c r="D3" s="9"/>
      <c r="E3" s="9"/>
      <c r="F3" s="9"/>
      <c r="G3" s="9"/>
      <c r="H3" s="9"/>
      <c r="I3" s="9"/>
    </row>
    <row r="4" spans="1:9" s="4" customFormat="1" ht="24.75" customHeight="1" thickBot="1">
      <c r="A4" s="49" t="s">
        <v>36</v>
      </c>
      <c r="B4" s="49"/>
      <c r="C4" s="49"/>
      <c r="D4" s="7">
        <v>42850</v>
      </c>
      <c r="E4" s="8" t="s">
        <v>37</v>
      </c>
      <c r="F4" s="8" t="s">
        <v>39</v>
      </c>
      <c r="G4" s="48" t="s">
        <v>38</v>
      </c>
      <c r="H4" s="48"/>
      <c r="I4" s="48"/>
    </row>
    <row r="5" spans="1:9" ht="50.25" customHeight="1" thickBot="1">
      <c r="A5" s="41" t="s">
        <v>45</v>
      </c>
      <c r="B5" s="42"/>
      <c r="C5" s="42"/>
      <c r="D5" s="42"/>
      <c r="E5" s="42"/>
      <c r="F5" s="42"/>
      <c r="G5" s="42"/>
      <c r="H5" s="42"/>
      <c r="I5" s="43"/>
    </row>
    <row r="6" spans="1:9" ht="24" customHeight="1">
      <c r="A6" s="94" t="s">
        <v>25</v>
      </c>
      <c r="B6" s="95"/>
      <c r="C6" s="20">
        <v>1300</v>
      </c>
      <c r="D6" s="50"/>
      <c r="E6" s="46" t="s">
        <v>27</v>
      </c>
      <c r="F6" s="46"/>
      <c r="G6" s="46"/>
      <c r="H6" s="46"/>
      <c r="I6" s="47"/>
    </row>
    <row r="7" spans="1:9" ht="24" customHeight="1">
      <c r="A7" s="92" t="s">
        <v>24</v>
      </c>
      <c r="B7" s="93"/>
      <c r="C7" s="2">
        <v>16.09</v>
      </c>
      <c r="D7" s="51"/>
      <c r="E7" s="102" t="s">
        <v>28</v>
      </c>
      <c r="F7" s="102"/>
      <c r="G7" s="100">
        <f>C10*3/100</f>
        <v>631.125</v>
      </c>
      <c r="H7" s="100"/>
      <c r="I7" s="101"/>
    </row>
    <row r="8" spans="1:9" ht="24" customHeight="1">
      <c r="A8" s="90" t="s">
        <v>16</v>
      </c>
      <c r="B8" s="91"/>
      <c r="C8" s="21">
        <v>2475</v>
      </c>
      <c r="D8" s="51"/>
      <c r="E8" s="22">
        <f>C26</f>
        <v>222.75</v>
      </c>
      <c r="F8" s="6" t="s">
        <v>0</v>
      </c>
      <c r="G8" s="77" t="s">
        <v>29</v>
      </c>
      <c r="H8" s="77"/>
      <c r="I8" s="78"/>
    </row>
    <row r="9" spans="1:9" ht="24" customHeight="1">
      <c r="A9" s="89" t="s">
        <v>23</v>
      </c>
      <c r="B9" s="77"/>
      <c r="C9" s="3">
        <v>8.5</v>
      </c>
      <c r="D9" s="51"/>
      <c r="E9" s="22">
        <f>C36</f>
        <v>222.75</v>
      </c>
      <c r="F9" s="6" t="s">
        <v>7</v>
      </c>
      <c r="G9" s="77" t="s">
        <v>29</v>
      </c>
      <c r="H9" s="77"/>
      <c r="I9" s="78"/>
    </row>
    <row r="10" spans="1:9" ht="24" customHeight="1">
      <c r="A10" s="90" t="s">
        <v>20</v>
      </c>
      <c r="B10" s="91"/>
      <c r="C10" s="21">
        <f>C8*C9</f>
        <v>21037.5</v>
      </c>
      <c r="D10" s="51"/>
      <c r="E10" s="22">
        <f>C46</f>
        <v>185.625</v>
      </c>
      <c r="F10" s="6" t="s">
        <v>5</v>
      </c>
      <c r="G10" s="77" t="s">
        <v>29</v>
      </c>
      <c r="H10" s="77"/>
      <c r="I10" s="78"/>
    </row>
    <row r="11" spans="1:9" ht="24" customHeight="1">
      <c r="A11" s="96" t="s">
        <v>19</v>
      </c>
      <c r="B11" s="97"/>
      <c r="C11" s="23">
        <f>C10*6/100</f>
        <v>1262.25</v>
      </c>
      <c r="D11" s="51"/>
      <c r="E11" s="79" t="s">
        <v>43</v>
      </c>
      <c r="F11" s="80"/>
      <c r="G11" s="80"/>
      <c r="H11" s="80"/>
      <c r="I11" s="81"/>
    </row>
    <row r="12" spans="1:9" ht="24" customHeight="1">
      <c r="A12" s="96" t="s">
        <v>18</v>
      </c>
      <c r="B12" s="97"/>
      <c r="C12" s="23">
        <v>1274.24</v>
      </c>
      <c r="D12" s="51"/>
      <c r="E12" s="82"/>
      <c r="F12" s="83"/>
      <c r="G12" s="83"/>
      <c r="H12" s="83"/>
      <c r="I12" s="84"/>
    </row>
    <row r="13" spans="1:9" ht="24" customHeight="1">
      <c r="A13" s="96" t="s">
        <v>17</v>
      </c>
      <c r="B13" s="97"/>
      <c r="C13" s="23">
        <f>C12-C11</f>
        <v>11.990000000000009</v>
      </c>
      <c r="D13" s="51"/>
      <c r="E13" s="82"/>
      <c r="F13" s="83"/>
      <c r="G13" s="83"/>
      <c r="H13" s="83"/>
      <c r="I13" s="84"/>
    </row>
    <row r="14" spans="1:9" ht="24" customHeight="1" thickBot="1">
      <c r="A14" s="98" t="s">
        <v>15</v>
      </c>
      <c r="B14" s="99"/>
      <c r="C14" s="24">
        <f>C6*C7/100</f>
        <v>209.17</v>
      </c>
      <c r="D14" s="52"/>
      <c r="E14" s="85"/>
      <c r="F14" s="86"/>
      <c r="G14" s="86"/>
      <c r="H14" s="86"/>
      <c r="I14" s="87"/>
    </row>
    <row r="15" spans="1:9" ht="9" customHeight="1" thickBot="1">
      <c r="A15" s="103"/>
      <c r="B15" s="104"/>
      <c r="C15" s="104"/>
      <c r="D15" s="104"/>
      <c r="E15" s="104"/>
      <c r="F15" s="104"/>
      <c r="G15" s="104"/>
      <c r="H15" s="104"/>
      <c r="I15" s="105"/>
    </row>
    <row r="16" spans="1:9" s="4" customFormat="1" ht="45.75" customHeight="1" thickBot="1">
      <c r="A16" s="12" t="s">
        <v>9</v>
      </c>
      <c r="B16" s="13" t="s">
        <v>10</v>
      </c>
      <c r="C16" s="14" t="s">
        <v>44</v>
      </c>
      <c r="D16" s="13" t="s">
        <v>11</v>
      </c>
      <c r="E16" s="13" t="s">
        <v>12</v>
      </c>
      <c r="F16" s="88" t="s">
        <v>13</v>
      </c>
      <c r="G16" s="88"/>
      <c r="H16" s="88"/>
      <c r="I16" s="15"/>
    </row>
    <row r="17" spans="1:9" ht="24" customHeight="1">
      <c r="A17" s="56" t="s">
        <v>4</v>
      </c>
      <c r="B17" s="50">
        <f>C8</f>
        <v>2475</v>
      </c>
      <c r="C17" s="50">
        <f>B17*3/100</f>
        <v>74.25</v>
      </c>
      <c r="D17" s="50">
        <f>B17-C17</f>
        <v>2400.75</v>
      </c>
      <c r="E17" s="25" t="s">
        <v>42</v>
      </c>
      <c r="F17" s="16" t="s">
        <v>14</v>
      </c>
      <c r="G17" s="16"/>
      <c r="H17" s="20">
        <f>D17*80/100</f>
        <v>1920.6</v>
      </c>
      <c r="I17" s="53" t="s">
        <v>31</v>
      </c>
    </row>
    <row r="18" spans="1:9" ht="24" customHeight="1">
      <c r="A18" s="57"/>
      <c r="B18" s="51"/>
      <c r="C18" s="51"/>
      <c r="D18" s="51"/>
      <c r="E18" s="26" t="s">
        <v>21</v>
      </c>
      <c r="F18" s="10" t="s">
        <v>22</v>
      </c>
      <c r="G18" s="10"/>
      <c r="H18" s="22">
        <f>D17*10/100</f>
        <v>240.07499999999999</v>
      </c>
      <c r="I18" s="54"/>
    </row>
    <row r="19" spans="1:9" ht="24" customHeight="1" thickBot="1">
      <c r="A19" s="58"/>
      <c r="B19" s="52"/>
      <c r="C19" s="52"/>
      <c r="D19" s="52"/>
      <c r="E19" s="27" t="s">
        <v>21</v>
      </c>
      <c r="F19" s="17" t="s">
        <v>26</v>
      </c>
      <c r="G19" s="17"/>
      <c r="H19" s="24">
        <f>D17*10/100</f>
        <v>240.07499999999999</v>
      </c>
      <c r="I19" s="55"/>
    </row>
    <row r="20" spans="1:9" ht="24" customHeight="1">
      <c r="A20" s="71" t="s">
        <v>3</v>
      </c>
      <c r="B20" s="73">
        <f>C8</f>
        <v>2475</v>
      </c>
      <c r="C20" s="73">
        <f>B20*3/100</f>
        <v>74.25</v>
      </c>
      <c r="D20" s="73">
        <f>B20-C20</f>
        <v>2400.75</v>
      </c>
      <c r="E20" s="28" t="s">
        <v>42</v>
      </c>
      <c r="F20" s="11" t="s">
        <v>14</v>
      </c>
      <c r="G20" s="11"/>
      <c r="H20" s="35">
        <f>D20*80/100</f>
        <v>1920.6</v>
      </c>
      <c r="I20" s="75" t="s">
        <v>31</v>
      </c>
    </row>
    <row r="21" spans="1:9" ht="24" customHeight="1">
      <c r="A21" s="57"/>
      <c r="B21" s="51"/>
      <c r="C21" s="51"/>
      <c r="D21" s="51"/>
      <c r="E21" s="26" t="s">
        <v>21</v>
      </c>
      <c r="F21" s="10" t="s">
        <v>22</v>
      </c>
      <c r="G21" s="10"/>
      <c r="H21" s="22">
        <f>D20*10/100</f>
        <v>240.07499999999999</v>
      </c>
      <c r="I21" s="54"/>
    </row>
    <row r="22" spans="1:9" ht="24" customHeight="1" thickBot="1">
      <c r="A22" s="72"/>
      <c r="B22" s="74"/>
      <c r="C22" s="74"/>
      <c r="D22" s="74"/>
      <c r="E22" s="29" t="s">
        <v>21</v>
      </c>
      <c r="F22" s="18" t="s">
        <v>26</v>
      </c>
      <c r="G22" s="18"/>
      <c r="H22" s="36">
        <f>D20*10/100</f>
        <v>240.07499999999999</v>
      </c>
      <c r="I22" s="76"/>
    </row>
    <row r="23" spans="1:9" ht="24" customHeight="1">
      <c r="A23" s="56" t="s">
        <v>2</v>
      </c>
      <c r="B23" s="50">
        <f>C8</f>
        <v>2475</v>
      </c>
      <c r="C23" s="50">
        <f>B23*3/100</f>
        <v>74.25</v>
      </c>
      <c r="D23" s="50">
        <f>B23-C23</f>
        <v>2400.75</v>
      </c>
      <c r="E23" s="25" t="s">
        <v>42</v>
      </c>
      <c r="F23" s="16" t="s">
        <v>14</v>
      </c>
      <c r="G23" s="16"/>
      <c r="H23" s="20">
        <f>D23*80/100</f>
        <v>1920.6</v>
      </c>
      <c r="I23" s="53" t="s">
        <v>31</v>
      </c>
    </row>
    <row r="24" spans="1:9" ht="24" customHeight="1">
      <c r="A24" s="57"/>
      <c r="B24" s="51"/>
      <c r="C24" s="51"/>
      <c r="D24" s="51"/>
      <c r="E24" s="26" t="s">
        <v>21</v>
      </c>
      <c r="F24" s="10" t="s">
        <v>22</v>
      </c>
      <c r="G24" s="10"/>
      <c r="H24" s="22">
        <f>D23*10/100</f>
        <v>240.07499999999999</v>
      </c>
      <c r="I24" s="54"/>
    </row>
    <row r="25" spans="1:9" ht="24" customHeight="1" thickBot="1">
      <c r="A25" s="58"/>
      <c r="B25" s="52"/>
      <c r="C25" s="52"/>
      <c r="D25" s="52"/>
      <c r="E25" s="27" t="s">
        <v>21</v>
      </c>
      <c r="F25" s="17" t="s">
        <v>26</v>
      </c>
      <c r="G25" s="17"/>
      <c r="H25" s="24">
        <f>D23*10/100</f>
        <v>240.07499999999999</v>
      </c>
      <c r="I25" s="55"/>
    </row>
    <row r="26" spans="1:9" ht="24" customHeight="1" thickBot="1">
      <c r="A26" s="66" t="s">
        <v>30</v>
      </c>
      <c r="B26" s="67"/>
      <c r="C26" s="30">
        <f>C17+C20+C23</f>
        <v>222.75</v>
      </c>
      <c r="D26" s="68" t="s">
        <v>32</v>
      </c>
      <c r="E26" s="69"/>
      <c r="F26" s="69"/>
      <c r="G26" s="69"/>
      <c r="H26" s="69"/>
      <c r="I26" s="70"/>
    </row>
    <row r="27" spans="1:9" ht="24" customHeight="1">
      <c r="A27" s="56" t="s">
        <v>0</v>
      </c>
      <c r="B27" s="50">
        <f>C8</f>
        <v>2475</v>
      </c>
      <c r="C27" s="50">
        <f>B27*3/100</f>
        <v>74.25</v>
      </c>
      <c r="D27" s="50">
        <f>B27-C27</f>
        <v>2400.75</v>
      </c>
      <c r="E27" s="25" t="s">
        <v>42</v>
      </c>
      <c r="F27" s="16" t="s">
        <v>14</v>
      </c>
      <c r="G27" s="16"/>
      <c r="H27" s="20">
        <f>D27*80/100</f>
        <v>1920.6</v>
      </c>
      <c r="I27" s="53" t="s">
        <v>31</v>
      </c>
    </row>
    <row r="28" spans="1:9" ht="24" customHeight="1">
      <c r="A28" s="57"/>
      <c r="B28" s="51"/>
      <c r="C28" s="51"/>
      <c r="D28" s="51"/>
      <c r="E28" s="26" t="s">
        <v>21</v>
      </c>
      <c r="F28" s="10" t="s">
        <v>22</v>
      </c>
      <c r="G28" s="10"/>
      <c r="H28" s="22">
        <f>D27*10/100</f>
        <v>240.07499999999999</v>
      </c>
      <c r="I28" s="54"/>
    </row>
    <row r="29" spans="1:9" ht="24" customHeight="1" thickBot="1">
      <c r="A29" s="58"/>
      <c r="B29" s="52"/>
      <c r="C29" s="52"/>
      <c r="D29" s="52"/>
      <c r="E29" s="27" t="s">
        <v>21</v>
      </c>
      <c r="F29" s="17" t="s">
        <v>26</v>
      </c>
      <c r="G29" s="17"/>
      <c r="H29" s="24">
        <f>D27*10/100</f>
        <v>240.07499999999999</v>
      </c>
      <c r="I29" s="55"/>
    </row>
    <row r="30" spans="1:9" ht="24" customHeight="1">
      <c r="A30" s="71" t="s">
        <v>1</v>
      </c>
      <c r="B30" s="73">
        <f>B27</f>
        <v>2475</v>
      </c>
      <c r="C30" s="73">
        <f>B30*3/100</f>
        <v>74.25</v>
      </c>
      <c r="D30" s="73">
        <f>B30-C30</f>
        <v>2400.75</v>
      </c>
      <c r="E30" s="28" t="s">
        <v>42</v>
      </c>
      <c r="F30" s="11" t="s">
        <v>14</v>
      </c>
      <c r="G30" s="11"/>
      <c r="H30" s="35">
        <f>D30*80/100</f>
        <v>1920.6</v>
      </c>
      <c r="I30" s="75" t="s">
        <v>31</v>
      </c>
    </row>
    <row r="31" spans="1:9" ht="24" customHeight="1">
      <c r="A31" s="57"/>
      <c r="B31" s="51"/>
      <c r="C31" s="51"/>
      <c r="D31" s="51"/>
      <c r="E31" s="26" t="s">
        <v>21</v>
      </c>
      <c r="F31" s="10" t="s">
        <v>22</v>
      </c>
      <c r="G31" s="10"/>
      <c r="H31" s="22">
        <f>D30*10/100</f>
        <v>240.07499999999999</v>
      </c>
      <c r="I31" s="54"/>
    </row>
    <row r="32" spans="1:9" ht="24" customHeight="1" thickBot="1">
      <c r="A32" s="72"/>
      <c r="B32" s="74"/>
      <c r="C32" s="74"/>
      <c r="D32" s="74"/>
      <c r="E32" s="29" t="s">
        <v>21</v>
      </c>
      <c r="F32" s="18" t="s">
        <v>26</v>
      </c>
      <c r="G32" s="18"/>
      <c r="H32" s="36">
        <f>D30*10/100</f>
        <v>240.07499999999999</v>
      </c>
      <c r="I32" s="76"/>
    </row>
    <row r="33" spans="1:9" ht="24" customHeight="1">
      <c r="A33" s="56" t="s">
        <v>8</v>
      </c>
      <c r="B33" s="50">
        <f>C8</f>
        <v>2475</v>
      </c>
      <c r="C33" s="50">
        <f>B33*3/100</f>
        <v>74.25</v>
      </c>
      <c r="D33" s="50">
        <f>B33-C33</f>
        <v>2400.75</v>
      </c>
      <c r="E33" s="25" t="s">
        <v>42</v>
      </c>
      <c r="F33" s="16" t="s">
        <v>14</v>
      </c>
      <c r="G33" s="16"/>
      <c r="H33" s="20">
        <f>D33*80/100</f>
        <v>1920.6</v>
      </c>
      <c r="I33" s="53" t="s">
        <v>31</v>
      </c>
    </row>
    <row r="34" spans="1:9" ht="24" customHeight="1">
      <c r="A34" s="57"/>
      <c r="B34" s="51"/>
      <c r="C34" s="51"/>
      <c r="D34" s="51"/>
      <c r="E34" s="26" t="s">
        <v>21</v>
      </c>
      <c r="F34" s="10" t="s">
        <v>22</v>
      </c>
      <c r="G34" s="10"/>
      <c r="H34" s="22">
        <f>D33*10/100</f>
        <v>240.07499999999999</v>
      </c>
      <c r="I34" s="54"/>
    </row>
    <row r="35" spans="1:9" ht="24" customHeight="1" thickBot="1">
      <c r="A35" s="58"/>
      <c r="B35" s="52"/>
      <c r="C35" s="52"/>
      <c r="D35" s="52"/>
      <c r="E35" s="27" t="s">
        <v>21</v>
      </c>
      <c r="F35" s="17" t="s">
        <v>26</v>
      </c>
      <c r="G35" s="17"/>
      <c r="H35" s="24">
        <f>D33*10/100</f>
        <v>240.07499999999999</v>
      </c>
      <c r="I35" s="55"/>
    </row>
    <row r="36" spans="1:9" ht="24" customHeight="1" thickBot="1">
      <c r="A36" s="66" t="s">
        <v>30</v>
      </c>
      <c r="B36" s="67"/>
      <c r="C36" s="30">
        <f>C27+C30+C33</f>
        <v>222.75</v>
      </c>
      <c r="D36" s="68" t="s">
        <v>33</v>
      </c>
      <c r="E36" s="69"/>
      <c r="F36" s="69"/>
      <c r="G36" s="69"/>
      <c r="H36" s="69"/>
      <c r="I36" s="70"/>
    </row>
    <row r="37" spans="1:9" ht="24" customHeight="1">
      <c r="A37" s="56" t="s">
        <v>7</v>
      </c>
      <c r="B37" s="50">
        <f>C8/2</f>
        <v>1237.5</v>
      </c>
      <c r="C37" s="50">
        <f>B37*3/100</f>
        <v>37.125</v>
      </c>
      <c r="D37" s="50">
        <f>B37-C37</f>
        <v>1200.375</v>
      </c>
      <c r="E37" s="25" t="s">
        <v>42</v>
      </c>
      <c r="F37" s="16" t="s">
        <v>14</v>
      </c>
      <c r="G37" s="16"/>
      <c r="H37" s="20">
        <f>D37*80/100</f>
        <v>960.3</v>
      </c>
      <c r="I37" s="53" t="s">
        <v>31</v>
      </c>
    </row>
    <row r="38" spans="1:9" ht="24" customHeight="1">
      <c r="A38" s="57"/>
      <c r="B38" s="51"/>
      <c r="C38" s="51"/>
      <c r="D38" s="51"/>
      <c r="E38" s="26" t="s">
        <v>21</v>
      </c>
      <c r="F38" s="10" t="s">
        <v>22</v>
      </c>
      <c r="G38" s="10"/>
      <c r="H38" s="22">
        <f>D37*10/100</f>
        <v>120.03749999999999</v>
      </c>
      <c r="I38" s="54"/>
    </row>
    <row r="39" spans="1:9" ht="24" customHeight="1" thickBot="1">
      <c r="A39" s="58"/>
      <c r="B39" s="52"/>
      <c r="C39" s="52"/>
      <c r="D39" s="52"/>
      <c r="E39" s="27" t="s">
        <v>21</v>
      </c>
      <c r="F39" s="17" t="s">
        <v>26</v>
      </c>
      <c r="G39" s="17"/>
      <c r="H39" s="24">
        <f>D37*10/100</f>
        <v>120.03749999999999</v>
      </c>
      <c r="I39" s="55"/>
    </row>
    <row r="40" spans="1:9" ht="24" customHeight="1">
      <c r="A40" s="56" t="s">
        <v>6</v>
      </c>
      <c r="B40" s="50">
        <f>C8</f>
        <v>2475</v>
      </c>
      <c r="C40" s="50">
        <f>B40*3/100</f>
        <v>74.25</v>
      </c>
      <c r="D40" s="50">
        <f>B40-C40</f>
        <v>2400.75</v>
      </c>
      <c r="E40" s="25" t="s">
        <v>42</v>
      </c>
      <c r="F40" s="16" t="s">
        <v>14</v>
      </c>
      <c r="G40" s="16"/>
      <c r="H40" s="20">
        <f>D40*80/100</f>
        <v>1920.6</v>
      </c>
      <c r="I40" s="53" t="s">
        <v>31</v>
      </c>
    </row>
    <row r="41" spans="1:9" ht="24" customHeight="1">
      <c r="A41" s="57"/>
      <c r="B41" s="51"/>
      <c r="C41" s="51"/>
      <c r="D41" s="51"/>
      <c r="E41" s="26" t="s">
        <v>21</v>
      </c>
      <c r="F41" s="10" t="s">
        <v>22</v>
      </c>
      <c r="G41" s="10"/>
      <c r="H41" s="22">
        <f>D40*10/100</f>
        <v>240.07499999999999</v>
      </c>
      <c r="I41" s="54"/>
    </row>
    <row r="42" spans="1:9" ht="24" customHeight="1" thickBot="1">
      <c r="A42" s="58"/>
      <c r="B42" s="52"/>
      <c r="C42" s="52"/>
      <c r="D42" s="52"/>
      <c r="E42" s="27" t="s">
        <v>21</v>
      </c>
      <c r="F42" s="17" t="s">
        <v>26</v>
      </c>
      <c r="G42" s="17"/>
      <c r="H42" s="24">
        <f>D40*10/100</f>
        <v>240.07499999999999</v>
      </c>
      <c r="I42" s="55"/>
    </row>
    <row r="43" spans="1:9" ht="24" customHeight="1">
      <c r="A43" s="56" t="s">
        <v>5</v>
      </c>
      <c r="B43" s="50">
        <f>C8</f>
        <v>2475</v>
      </c>
      <c r="C43" s="50">
        <f>B43*3/100</f>
        <v>74.25</v>
      </c>
      <c r="D43" s="50">
        <f>B43-C43</f>
        <v>2400.75</v>
      </c>
      <c r="E43" s="25" t="s">
        <v>42</v>
      </c>
      <c r="F43" s="16" t="s">
        <v>14</v>
      </c>
      <c r="G43" s="16"/>
      <c r="H43" s="20">
        <f>D43*80/100</f>
        <v>1920.6</v>
      </c>
      <c r="I43" s="53" t="s">
        <v>31</v>
      </c>
    </row>
    <row r="44" spans="1:9" ht="24" customHeight="1">
      <c r="A44" s="57"/>
      <c r="B44" s="51"/>
      <c r="C44" s="51"/>
      <c r="D44" s="51"/>
      <c r="E44" s="26" t="s">
        <v>21</v>
      </c>
      <c r="F44" s="10" t="s">
        <v>22</v>
      </c>
      <c r="G44" s="10"/>
      <c r="H44" s="22">
        <f>D43*10/100</f>
        <v>240.07499999999999</v>
      </c>
      <c r="I44" s="54"/>
    </row>
    <row r="45" spans="1:9" ht="24" customHeight="1" thickBot="1">
      <c r="A45" s="58"/>
      <c r="B45" s="52"/>
      <c r="C45" s="52"/>
      <c r="D45" s="52"/>
      <c r="E45" s="27" t="s">
        <v>21</v>
      </c>
      <c r="F45" s="17" t="s">
        <v>26</v>
      </c>
      <c r="G45" s="17"/>
      <c r="H45" s="24">
        <f>D43*10/100</f>
        <v>240.07499999999999</v>
      </c>
      <c r="I45" s="55"/>
    </row>
    <row r="46" spans="1:9" ht="24" customHeight="1" thickBot="1">
      <c r="A46" s="61" t="s">
        <v>30</v>
      </c>
      <c r="B46" s="62"/>
      <c r="C46" s="31">
        <f>C37+C40+C43</f>
        <v>185.625</v>
      </c>
      <c r="D46" s="63" t="s">
        <v>34</v>
      </c>
      <c r="E46" s="64"/>
      <c r="F46" s="64"/>
      <c r="G46" s="64"/>
      <c r="H46" s="64"/>
      <c r="I46" s="65"/>
    </row>
    <row r="47" spans="1:9">
      <c r="A47" s="32"/>
      <c r="B47" s="32"/>
      <c r="C47" s="33"/>
      <c r="D47" s="33"/>
      <c r="E47" s="33"/>
      <c r="F47" s="33"/>
      <c r="G47" s="33"/>
      <c r="H47" s="33"/>
      <c r="I47" s="33"/>
    </row>
    <row r="48" spans="1:9" s="5" customFormat="1" ht="18.75">
      <c r="A48" s="37"/>
      <c r="B48" s="59">
        <f>D4</f>
        <v>42850</v>
      </c>
      <c r="C48" s="59"/>
      <c r="D48" s="38"/>
      <c r="E48" s="38"/>
      <c r="F48" s="38"/>
      <c r="G48" s="44">
        <f>B48</f>
        <v>42850</v>
      </c>
      <c r="H48" s="44"/>
      <c r="I48" s="38"/>
    </row>
    <row r="49" spans="1:9" s="5" customFormat="1" ht="18.75">
      <c r="A49" s="37"/>
      <c r="B49" s="60"/>
      <c r="C49" s="60"/>
      <c r="D49" s="38"/>
      <c r="E49" s="38"/>
      <c r="F49" s="38"/>
      <c r="G49" s="45"/>
      <c r="H49" s="45"/>
      <c r="I49" s="38"/>
    </row>
    <row r="50" spans="1:9" s="5" customFormat="1" ht="18.75">
      <c r="A50" s="37"/>
      <c r="B50" s="60" t="s">
        <v>40</v>
      </c>
      <c r="C50" s="60"/>
      <c r="D50" s="38"/>
      <c r="E50" s="38"/>
      <c r="F50" s="38"/>
      <c r="G50" s="45" t="s">
        <v>41</v>
      </c>
      <c r="H50" s="45"/>
      <c r="I50" s="38"/>
    </row>
    <row r="51" spans="1:9">
      <c r="A51" s="32"/>
      <c r="B51" s="32"/>
      <c r="C51" s="33"/>
      <c r="D51" s="33"/>
      <c r="E51" s="33"/>
      <c r="F51" s="33"/>
      <c r="G51" s="33"/>
      <c r="H51" s="33"/>
      <c r="I51" s="33"/>
    </row>
  </sheetData>
  <mergeCells count="81">
    <mergeCell ref="F16:H16"/>
    <mergeCell ref="A9:B9"/>
    <mergeCell ref="A8:B8"/>
    <mergeCell ref="A7:B7"/>
    <mergeCell ref="A6:B6"/>
    <mergeCell ref="D6:D14"/>
    <mergeCell ref="A10:B10"/>
    <mergeCell ref="A11:B11"/>
    <mergeCell ref="A12:B12"/>
    <mergeCell ref="A13:B13"/>
    <mergeCell ref="A14:B14"/>
    <mergeCell ref="G7:I7"/>
    <mergeCell ref="E7:F7"/>
    <mergeCell ref="A15:I15"/>
    <mergeCell ref="A26:B26"/>
    <mergeCell ref="D26:I26"/>
    <mergeCell ref="G8:I8"/>
    <mergeCell ref="A20:A22"/>
    <mergeCell ref="B20:B22"/>
    <mergeCell ref="C20:C22"/>
    <mergeCell ref="D20:D22"/>
    <mergeCell ref="I20:I22"/>
    <mergeCell ref="G9:I9"/>
    <mergeCell ref="G10:I10"/>
    <mergeCell ref="E11:I14"/>
    <mergeCell ref="A17:A19"/>
    <mergeCell ref="B17:B19"/>
    <mergeCell ref="C17:C19"/>
    <mergeCell ref="D17:D19"/>
    <mergeCell ref="I17:I19"/>
    <mergeCell ref="A23:A25"/>
    <mergeCell ref="B23:B25"/>
    <mergeCell ref="C23:C25"/>
    <mergeCell ref="D23:D25"/>
    <mergeCell ref="I23:I25"/>
    <mergeCell ref="A30:A32"/>
    <mergeCell ref="B30:B32"/>
    <mergeCell ref="C30:C32"/>
    <mergeCell ref="D30:D32"/>
    <mergeCell ref="I30:I32"/>
    <mergeCell ref="A27:A29"/>
    <mergeCell ref="B27:B29"/>
    <mergeCell ref="C27:C29"/>
    <mergeCell ref="D27:D29"/>
    <mergeCell ref="I27:I29"/>
    <mergeCell ref="I33:I35"/>
    <mergeCell ref="G50:H50"/>
    <mergeCell ref="B48:C48"/>
    <mergeCell ref="B49:C49"/>
    <mergeCell ref="B50:C50"/>
    <mergeCell ref="A46:B46"/>
    <mergeCell ref="D46:I46"/>
    <mergeCell ref="A37:A39"/>
    <mergeCell ref="B37:B39"/>
    <mergeCell ref="A36:B36"/>
    <mergeCell ref="D36:I36"/>
    <mergeCell ref="A33:A35"/>
    <mergeCell ref="B33:B35"/>
    <mergeCell ref="C33:C35"/>
    <mergeCell ref="D33:D35"/>
    <mergeCell ref="A43:A45"/>
    <mergeCell ref="B43:B45"/>
    <mergeCell ref="C43:C45"/>
    <mergeCell ref="D43:D45"/>
    <mergeCell ref="I43:I45"/>
    <mergeCell ref="A1:I1"/>
    <mergeCell ref="A2:I2"/>
    <mergeCell ref="A5:I5"/>
    <mergeCell ref="G48:H48"/>
    <mergeCell ref="G49:H49"/>
    <mergeCell ref="E6:I6"/>
    <mergeCell ref="G4:I4"/>
    <mergeCell ref="A4:C4"/>
    <mergeCell ref="C37:C39"/>
    <mergeCell ref="D37:D39"/>
    <mergeCell ref="I37:I39"/>
    <mergeCell ref="A40:A42"/>
    <mergeCell ref="B40:B42"/>
    <mergeCell ref="C40:C42"/>
    <mergeCell ref="D40:D42"/>
    <mergeCell ref="I40:I42"/>
  </mergeCells>
  <pageMargins left="0.9055118110236221" right="0.11811023622047245" top="0.35433070866141736" bottom="0.35433070866141736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KİRA BEDELİ HESAPLAMA</vt:lpstr>
      <vt:lpstr>'KİRA BEDELİ HESAPLAMA'!Yazdırma_Alanı</vt:lpstr>
    </vt:vector>
  </TitlesOfParts>
  <Company>Katilimsiz.Com @ necooy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</dc:creator>
  <cp:lastModifiedBy>My</cp:lastModifiedBy>
  <cp:lastPrinted>2017-05-02T07:34:26Z</cp:lastPrinted>
  <dcterms:created xsi:type="dcterms:W3CDTF">2015-11-09T08:00:42Z</dcterms:created>
  <dcterms:modified xsi:type="dcterms:W3CDTF">2017-05-15T09:34:16Z</dcterms:modified>
</cp:coreProperties>
</file>