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7545" tabRatio="601"/>
  </bookViews>
  <sheets>
    <sheet name="SALİHLİ MERKEZ ANADOLU" sheetId="1" r:id="rId1"/>
    <sheet name="imam Hatip Kız" sheetId="2" r:id="rId2"/>
    <sheet name="TÜRKBİRLİĞİ" sheetId="3" r:id="rId3"/>
    <sheet name="SEKİNE EVREN" sheetId="4" r:id="rId4"/>
    <sheet name="NECİP FAZIL" sheetId="5" r:id="rId5"/>
    <sheet name="Şehit Mustafa Serin And.İmam Ha" sheetId="6" r:id="rId6"/>
    <sheet name="Sayfa1" sheetId="7" r:id="rId7"/>
    <sheet name="Sayfa2" sheetId="8" r:id="rId8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6" l="1"/>
  <c r="G76" i="6"/>
  <c r="G79" i="6" s="1"/>
  <c r="D85" i="5"/>
  <c r="H73" i="5"/>
  <c r="H76" i="5" s="1"/>
  <c r="H77" i="4"/>
  <c r="H80" i="4" s="1"/>
  <c r="D85" i="4"/>
  <c r="H74" i="3"/>
  <c r="H77" i="3"/>
  <c r="B88" i="3"/>
  <c r="G88" i="3" s="1"/>
  <c r="D83" i="3"/>
  <c r="H74" i="2"/>
  <c r="H77" i="2" s="1"/>
  <c r="B88" i="2"/>
  <c r="G88" i="2" s="1"/>
  <c r="D83" i="2"/>
  <c r="B87" i="1" l="1"/>
  <c r="G87" i="1" s="1"/>
  <c r="D85" i="1"/>
  <c r="H79" i="1" s="1"/>
  <c r="K9" i="7"/>
  <c r="K10" i="7"/>
  <c r="H26" i="2" l="1"/>
  <c r="G10" i="7"/>
  <c r="I10" i="7" s="1"/>
  <c r="J10" i="7" s="1"/>
  <c r="G11" i="7"/>
  <c r="I11" i="7" s="1"/>
  <c r="J11" i="7" s="1"/>
  <c r="K11" i="7" l="1"/>
  <c r="G20" i="8"/>
  <c r="E20" i="8"/>
  <c r="F20" i="8"/>
  <c r="D22" i="8" l="1"/>
  <c r="C20" i="8"/>
  <c r="D20" i="8"/>
  <c r="G9" i="7" l="1"/>
  <c r="I9" i="7" s="1"/>
  <c r="J9" i="7" s="1"/>
  <c r="G8" i="7"/>
  <c r="I8" i="7" s="1"/>
  <c r="G7" i="7"/>
  <c r="I7" i="7" s="1"/>
  <c r="K7" i="7" l="1"/>
  <c r="J8" i="7"/>
  <c r="K8" i="7"/>
  <c r="J7" i="7"/>
  <c r="G6" i="7"/>
  <c r="B14" i="7"/>
  <c r="G14" i="7" s="1"/>
  <c r="I6" i="7" l="1"/>
  <c r="I12" i="7" s="1"/>
  <c r="J6" i="7" l="1"/>
  <c r="J12" i="7" s="1"/>
  <c r="K6" i="7"/>
  <c r="K12" i="7" s="1"/>
  <c r="H27" i="3"/>
  <c r="H28" i="4" s="1"/>
  <c r="H24" i="5" s="1"/>
  <c r="G27" i="6" s="1"/>
  <c r="C36" i="6"/>
  <c r="G30" i="6" l="1"/>
  <c r="D36" i="1"/>
  <c r="D36" i="4"/>
  <c r="D36" i="3"/>
  <c r="D35" i="2"/>
  <c r="D36" i="5" l="1"/>
  <c r="B38" i="1" l="1"/>
  <c r="G38" i="1" s="1"/>
  <c r="H27" i="5" l="1"/>
  <c r="H31" i="4"/>
  <c r="H30" i="3"/>
  <c r="H29" i="2"/>
  <c r="H30" i="1" l="1"/>
</calcChain>
</file>

<file path=xl/sharedStrings.xml><?xml version="1.0" encoding="utf-8"?>
<sst xmlns="http://schemas.openxmlformats.org/spreadsheetml/2006/main" count="573" uniqueCount="87">
  <si>
    <t>TOPLAM ÖĞÜN SAYISI</t>
  </si>
  <si>
    <t>YEMEK YENEN 
GÜN SAYISI</t>
  </si>
  <si>
    <t>YEMEK YİYEN 
ÖĞRENCİ SAYISI</t>
  </si>
  <si>
    <t>KDV DAHİL 
1 ÖĞÜN YEMEK</t>
  </si>
  <si>
    <t>OKUL ADI:</t>
  </si>
  <si>
    <t>Okul Müdürü</t>
  </si>
  <si>
    <t>Düzenleyen</t>
  </si>
  <si>
    <t>Onaylayan</t>
  </si>
  <si>
    <t>TÜRKBİRLİĞİ ANADOLU LİSESİ</t>
  </si>
  <si>
    <t>SEKİNE EVREN ANADOLU LİSESİ</t>
  </si>
  <si>
    <t>KDV DAHİL AYLIK  BEDEL</t>
  </si>
  <si>
    <t>KDV DAHİL 1 ÖĞÜN YEMEK</t>
  </si>
  <si>
    <t>KDV DAHİL AYLIK BEDEL</t>
  </si>
  <si>
    <t>NECİP FAZIL KISA KÜREK SOSYAL BİLİMLER LİSESİ</t>
  </si>
  <si>
    <t>Alim TURGUT</t>
  </si>
  <si>
    <t>Yıldırım ÖZKAN</t>
  </si>
  <si>
    <t>Halil İbrahim YAREN</t>
  </si>
  <si>
    <t>Şükrü KIVRAK</t>
  </si>
  <si>
    <t>SALİHLİ MERKEZ ANADOLU LİSESİ</t>
  </si>
  <si>
    <t>Havva YAĞMURLU</t>
  </si>
  <si>
    <t>Müdür Yardımcısı</t>
  </si>
  <si>
    <t>SALI</t>
  </si>
  <si>
    <t>ÇARŞAMBA</t>
  </si>
  <si>
    <t>PERŞEMBE</t>
  </si>
  <si>
    <t>CUMA</t>
  </si>
  <si>
    <t>PAZARTESİ</t>
  </si>
  <si>
    <t xml:space="preserve">ŞEHİT MUSTAFA SERİN ANADOLU İMAM HATİP LİSESİ </t>
  </si>
  <si>
    <t>SALİHLİ KIZ ANADOLU İMAM HATİP LİSESİ</t>
  </si>
  <si>
    <t>Refet EĞERCİ</t>
  </si>
  <si>
    <t>SIRA NO</t>
  </si>
  <si>
    <t>PANSİYONDA YEMEK 
VERİLEN OKUL ADI</t>
  </si>
  <si>
    <t>Vergi Numaraları</t>
  </si>
  <si>
    <t>BİRİM KODU</t>
  </si>
  <si>
    <t>ÖĞÜN SAYISI</t>
  </si>
  <si>
    <t>KDV DAHİL BİR 
ÖĞÜN YEMEK BEDELİ</t>
  </si>
  <si>
    <t>KDV DAHİL TOPLAM TUTAR</t>
  </si>
  <si>
    <t>%88 PANSİYON PAYI</t>
  </si>
  <si>
    <t>%12 BAKANLIK PAYI</t>
  </si>
  <si>
    <t>SALİHLİ KIZ ANADOLU
 İMAM HATİP LİSESİ</t>
  </si>
  <si>
    <t>13.1.37.62.580</t>
  </si>
  <si>
    <t>ŞEHİT MUSTAFA SERİN 
ANADOLU İMAM HATİP LİSESİ</t>
  </si>
  <si>
    <t>13.1.32.62.814</t>
  </si>
  <si>
    <t>13.1.32.62.811</t>
  </si>
  <si>
    <t>NECİP FAZIL KISA KÜREK
 SOSYAL BİLİMLER LİSESİ</t>
  </si>
  <si>
    <t>13.1.32.62.833</t>
  </si>
  <si>
    <t>SALİHLİ MERKEZ ANADOLULİSESİ</t>
  </si>
  <si>
    <t>13.1.32.62.815</t>
  </si>
  <si>
    <t>TOPLAM</t>
  </si>
  <si>
    <t>DÜZENLEYEN</t>
  </si>
  <si>
    <t>Gerçekleştirme Görevlisi</t>
  </si>
  <si>
    <t>Namık KORKMAZ</t>
  </si>
  <si>
    <t>V.H.K.İ.</t>
  </si>
  <si>
    <t>Şube Müdürü</t>
  </si>
  <si>
    <t xml:space="preserve">         </t>
  </si>
  <si>
    <t>Aylık Gün Sayısı</t>
  </si>
  <si>
    <t>13.1.37.62.581</t>
  </si>
  <si>
    <t>S.NO</t>
  </si>
  <si>
    <t>OKULUN ADI</t>
  </si>
  <si>
    <t>SYD YEMEK YİYECEK ÖĞRENCİ SAYISI</t>
  </si>
  <si>
    <t>1-</t>
  </si>
  <si>
    <t>Ticaret ve Sanayi Odası Talat Zurnacı Mes.Tek.And.Lis.</t>
  </si>
  <si>
    <t>Yiğitbaş İmam Hatip Ortaokulu</t>
  </si>
  <si>
    <t>İMK Mesleki ve Teknik and.lisesi</t>
  </si>
  <si>
    <t>Karataş and.Lisesi</t>
  </si>
  <si>
    <t>Şehit Mustafa Serin And.İmam Hatip Lisesi</t>
  </si>
  <si>
    <t>Merkez Anadolu Lisesi</t>
  </si>
  <si>
    <t>Kız Anadolu İmam Hatip Lisesi</t>
  </si>
  <si>
    <t>Necip Fazıl Sosyal Bilimler Lisesi</t>
  </si>
  <si>
    <t>Hafsa Sultan meslek ve teknik And.Lis</t>
  </si>
  <si>
    <t>Salihli Anadolu Lisesi</t>
  </si>
  <si>
    <t>Türkbirliği Anadolu Lisesi</t>
  </si>
  <si>
    <t>Ahmet Yesevi Meslek ve Teknik And.Lisesi</t>
  </si>
  <si>
    <t>Taşınan
 öğrenciler</t>
  </si>
  <si>
    <t>Taşınan öğrenciler</t>
  </si>
  <si>
    <t>Sekine Evren Anadolu lisesi</t>
  </si>
  <si>
    <t>Toplam</t>
  </si>
  <si>
    <t xml:space="preserve">2017-2018 EĞİTİM ÖĞRETİM YILI TAŞIMALI KAPSMINDA OLUP PANSİYONLU OKULLARDA  </t>
  </si>
  <si>
    <t>CUMARTESİ</t>
  </si>
  <si>
    <t>PAZAR</t>
  </si>
  <si>
    <t>X</t>
  </si>
  <si>
    <t>YEMEK YİYEN ÖĞRENCİLERİN  2018 OCAK  AYLARINA AİT TAHAKUK İCMAL</t>
  </si>
  <si>
    <t>Güven AKÇA</t>
  </si>
  <si>
    <t>TAŞIMALI KAPSAMINDA OLUP PANSİYONDA YEMEK YİYEN ÖĞRENCİLERİN 2018 ŞUBAT  AYI PUANTAJI</t>
  </si>
  <si>
    <t>Kadir  AKKAYA</t>
  </si>
  <si>
    <t>TAŞIMALI KAPSAMINDA OLUP PANSİYONDA YEMEK YİYEN ÖĞRENCİLERİN 2018 ŞUBAT AYI TUTANAĞI</t>
  </si>
  <si>
    <t>TAŞIMALI KAPSAMINDA OLUP PANSİYONDA YEMEK YİYEN ÖĞRENCİLERİN 2018 ŞUBAT  AYI TUTANAĞI</t>
  </si>
  <si>
    <t>Şükrü KIVRAN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</si>
</sst>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₺&quot;"/>
    <numFmt numFmtId="165" formatCode="#,##0.0000\ &quot;₺&quot;"/>
    <numFmt numFmtId="166" formatCode="0.0000"/>
    <numFmt numFmtId="167" formatCode="#,##0.0000"/>
    <numFmt numFmtId="168" formatCode="#,##0.00\ [$₺-41F]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1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wrapText="1"/>
    </xf>
    <xf numFmtId="0" fontId="0" fillId="0" borderId="0" xfId="0" applyBorder="1" applyAlignment="1"/>
    <xf numFmtId="0" fontId="0" fillId="0" borderId="7" xfId="0" applyBorder="1" applyAlignment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1" xfId="0" applyBorder="1" applyAlignment="1"/>
    <xf numFmtId="0" fontId="0" fillId="0" borderId="16" xfId="0" applyBorder="1"/>
    <xf numFmtId="14" fontId="0" fillId="0" borderId="10" xfId="0" applyNumberFormat="1" applyBorder="1"/>
    <xf numFmtId="14" fontId="0" fillId="0" borderId="17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wrapText="1"/>
    </xf>
    <xf numFmtId="0" fontId="0" fillId="0" borderId="21" xfId="0" applyBorder="1"/>
    <xf numFmtId="0" fontId="0" fillId="0" borderId="1" xfId="0" applyBorder="1" applyAlignment="1">
      <alignment horizontal="center"/>
    </xf>
    <xf numFmtId="166" fontId="0" fillId="0" borderId="0" xfId="0" applyNumberForma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left" vertical="center" wrapText="1"/>
    </xf>
    <xf numFmtId="168" fontId="0" fillId="0" borderId="1" xfId="0" applyNumberFormat="1" applyBorder="1" applyAlignment="1">
      <alignment horizontal="left" vertical="center" wrapText="1"/>
    </xf>
    <xf numFmtId="168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2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168" fontId="0" fillId="3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167" fontId="0" fillId="0" borderId="6" xfId="0" applyNumberFormat="1" applyBorder="1" applyAlignment="1"/>
    <xf numFmtId="167" fontId="0" fillId="0" borderId="14" xfId="0" applyNumberFormat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6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2" xfId="0" applyNumberFormat="1" applyBorder="1" applyAlignment="1">
      <alignment horizontal="left"/>
    </xf>
    <xf numFmtId="164" fontId="0" fillId="0" borderId="23" xfId="0" applyNumberFormat="1" applyBorder="1" applyAlignment="1">
      <alignment horizontal="left"/>
    </xf>
    <xf numFmtId="165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6"/>
  <sheetViews>
    <sheetView tabSelected="1" view="pageBreakPreview" topLeftCell="A37" zoomScale="60" zoomScaleNormal="100" workbookViewId="0">
      <selection activeCell="H76" sqref="H76:I76"/>
    </sheetView>
  </sheetViews>
  <sheetFormatPr defaultRowHeight="15" x14ac:dyDescent="0.25"/>
  <cols>
    <col min="1" max="1" width="2.5703125" customWidth="1"/>
    <col min="2" max="2" width="12.5703125" customWidth="1"/>
    <col min="3" max="3" width="14.85546875" customWidth="1"/>
    <col min="4" max="4" width="13.28515625" customWidth="1"/>
    <col min="6" max="6" width="6.140625" customWidth="1"/>
    <col min="7" max="7" width="19.7109375" customWidth="1"/>
    <col min="9" max="9" width="8.85546875" customWidth="1"/>
  </cols>
  <sheetData>
    <row r="1" spans="2:9" ht="15.75" thickBot="1" x14ac:dyDescent="0.3"/>
    <row r="2" spans="2:9" x14ac:dyDescent="0.25">
      <c r="B2" s="12" t="s">
        <v>4</v>
      </c>
      <c r="C2" s="64" t="s">
        <v>18</v>
      </c>
      <c r="D2" s="64"/>
      <c r="E2" s="64"/>
      <c r="F2" s="64"/>
      <c r="G2" s="64"/>
      <c r="H2" s="64"/>
      <c r="I2" s="65"/>
    </row>
    <row r="3" spans="2:9" x14ac:dyDescent="0.25">
      <c r="B3" s="13" t="s">
        <v>82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15" t="s">
        <v>1</v>
      </c>
      <c r="C4" s="3"/>
      <c r="D4" s="2" t="s">
        <v>2</v>
      </c>
      <c r="E4" s="5"/>
      <c r="F4" s="6"/>
      <c r="G4" s="6"/>
      <c r="H4" s="6"/>
      <c r="I4" s="16"/>
    </row>
    <row r="5" spans="2:9" ht="16.5" customHeight="1" x14ac:dyDescent="0.25">
      <c r="B5" s="38">
        <v>43136</v>
      </c>
      <c r="C5" s="3" t="s">
        <v>25</v>
      </c>
      <c r="D5" s="44">
        <v>170</v>
      </c>
      <c r="E5" s="7"/>
      <c r="F5" s="7"/>
      <c r="G5" s="7"/>
      <c r="H5" s="7"/>
      <c r="I5" s="14"/>
    </row>
    <row r="6" spans="2:9" ht="16.5" customHeight="1" x14ac:dyDescent="0.25">
      <c r="B6" s="38">
        <v>43137</v>
      </c>
      <c r="C6" s="3" t="s">
        <v>21</v>
      </c>
      <c r="D6" s="56">
        <v>170</v>
      </c>
      <c r="E6" s="7"/>
      <c r="F6" s="7"/>
      <c r="G6" s="11"/>
      <c r="H6" s="11"/>
      <c r="I6" s="14"/>
    </row>
    <row r="7" spans="2:9" ht="16.5" customHeight="1" x14ac:dyDescent="0.25">
      <c r="B7" s="38">
        <v>43138</v>
      </c>
      <c r="C7" s="3" t="s">
        <v>22</v>
      </c>
      <c r="D7" s="56">
        <v>170</v>
      </c>
      <c r="E7" s="7"/>
      <c r="F7" s="7"/>
      <c r="G7" s="7"/>
      <c r="H7" s="7"/>
      <c r="I7" s="14"/>
    </row>
    <row r="8" spans="2:9" ht="16.5" customHeight="1" x14ac:dyDescent="0.25">
      <c r="B8" s="38">
        <v>43139</v>
      </c>
      <c r="C8" s="3" t="s">
        <v>23</v>
      </c>
      <c r="D8" s="56">
        <v>170</v>
      </c>
      <c r="E8" s="7"/>
      <c r="F8" s="7"/>
      <c r="G8" s="7"/>
      <c r="H8" s="7"/>
      <c r="I8" s="14"/>
    </row>
    <row r="9" spans="2:9" ht="16.5" customHeight="1" x14ac:dyDescent="0.25">
      <c r="B9" s="38">
        <v>43140</v>
      </c>
      <c r="C9" s="3" t="s">
        <v>24</v>
      </c>
      <c r="D9" s="62">
        <v>170</v>
      </c>
      <c r="E9" s="7"/>
      <c r="F9" s="7"/>
      <c r="G9" s="7"/>
      <c r="H9" s="7"/>
      <c r="I9" s="14"/>
    </row>
    <row r="10" spans="2:9" ht="16.5" customHeight="1" x14ac:dyDescent="0.25">
      <c r="B10" s="38">
        <v>43141</v>
      </c>
      <c r="C10" s="3" t="s">
        <v>77</v>
      </c>
      <c r="D10" s="56" t="s">
        <v>79</v>
      </c>
      <c r="E10" s="7"/>
      <c r="F10" s="7"/>
      <c r="G10" s="7"/>
      <c r="H10" s="7"/>
      <c r="I10" s="14"/>
    </row>
    <row r="11" spans="2:9" ht="16.5" customHeight="1" x14ac:dyDescent="0.25">
      <c r="B11" s="38">
        <v>43142</v>
      </c>
      <c r="C11" s="3" t="s">
        <v>78</v>
      </c>
      <c r="D11" s="62" t="s">
        <v>79</v>
      </c>
      <c r="E11" s="7"/>
      <c r="F11" s="7"/>
      <c r="G11" s="7"/>
      <c r="H11" s="7"/>
      <c r="I11" s="14"/>
    </row>
    <row r="12" spans="2:9" ht="16.5" customHeight="1" x14ac:dyDescent="0.25">
      <c r="B12" s="38">
        <v>43143</v>
      </c>
      <c r="C12" s="3" t="s">
        <v>25</v>
      </c>
      <c r="D12" s="56">
        <v>170</v>
      </c>
      <c r="E12" s="7"/>
      <c r="F12" s="7"/>
      <c r="G12" s="7"/>
      <c r="H12" s="7"/>
      <c r="I12" s="14"/>
    </row>
    <row r="13" spans="2:9" ht="16.5" customHeight="1" x14ac:dyDescent="0.25">
      <c r="B13" s="38">
        <v>43144</v>
      </c>
      <c r="C13" s="3" t="s">
        <v>21</v>
      </c>
      <c r="D13" s="56">
        <v>170</v>
      </c>
      <c r="E13" s="7"/>
      <c r="F13" s="7"/>
      <c r="G13" s="7"/>
      <c r="H13" s="7"/>
      <c r="I13" s="14"/>
    </row>
    <row r="14" spans="2:9" ht="16.5" customHeight="1" x14ac:dyDescent="0.25">
      <c r="B14" s="38">
        <v>43145</v>
      </c>
      <c r="C14" s="3" t="s">
        <v>22</v>
      </c>
      <c r="D14" s="56">
        <v>170</v>
      </c>
      <c r="E14" s="7"/>
      <c r="F14" s="7"/>
      <c r="G14" s="7"/>
      <c r="H14" s="7"/>
      <c r="I14" s="14"/>
    </row>
    <row r="15" spans="2:9" ht="16.5" customHeight="1" x14ac:dyDescent="0.25">
      <c r="B15" s="38">
        <v>43146</v>
      </c>
      <c r="C15" s="3" t="s">
        <v>23</v>
      </c>
      <c r="D15" s="56">
        <v>170</v>
      </c>
      <c r="E15" s="7"/>
      <c r="F15" s="7"/>
      <c r="G15" s="7"/>
      <c r="H15" s="7"/>
      <c r="I15" s="14"/>
    </row>
    <row r="16" spans="2:9" ht="16.5" customHeight="1" x14ac:dyDescent="0.25">
      <c r="B16" s="38">
        <v>43147</v>
      </c>
      <c r="C16" s="3" t="s">
        <v>24</v>
      </c>
      <c r="D16" s="62">
        <v>170</v>
      </c>
      <c r="E16" s="7"/>
      <c r="F16" s="7"/>
      <c r="G16" s="7"/>
      <c r="H16" s="7"/>
      <c r="I16" s="14"/>
    </row>
    <row r="17" spans="2:9" ht="16.5" customHeight="1" x14ac:dyDescent="0.25">
      <c r="B17" s="38">
        <v>43148</v>
      </c>
      <c r="C17" s="3" t="s">
        <v>77</v>
      </c>
      <c r="D17" s="61" t="s">
        <v>79</v>
      </c>
      <c r="E17" s="7"/>
      <c r="F17" s="7"/>
      <c r="G17" s="7"/>
      <c r="H17" s="7"/>
      <c r="I17" s="14"/>
    </row>
    <row r="18" spans="2:9" ht="16.5" customHeight="1" x14ac:dyDescent="0.25">
      <c r="B18" s="38">
        <v>43149</v>
      </c>
      <c r="C18" s="3" t="s">
        <v>78</v>
      </c>
      <c r="D18" s="62" t="s">
        <v>79</v>
      </c>
      <c r="E18" s="7"/>
      <c r="F18" s="7"/>
      <c r="G18" s="7"/>
      <c r="H18" s="7"/>
      <c r="I18" s="14"/>
    </row>
    <row r="19" spans="2:9" ht="16.5" customHeight="1" x14ac:dyDescent="0.25">
      <c r="B19" s="38">
        <v>43150</v>
      </c>
      <c r="C19" s="3" t="s">
        <v>25</v>
      </c>
      <c r="D19" s="56">
        <v>170</v>
      </c>
      <c r="E19" s="7"/>
      <c r="F19" s="7"/>
      <c r="G19" s="7"/>
      <c r="H19" s="7"/>
      <c r="I19" s="14"/>
    </row>
    <row r="20" spans="2:9" ht="16.5" customHeight="1" x14ac:dyDescent="0.25">
      <c r="B20" s="38">
        <v>43151</v>
      </c>
      <c r="C20" s="3" t="s">
        <v>21</v>
      </c>
      <c r="D20" s="56">
        <v>170</v>
      </c>
      <c r="E20" s="7"/>
      <c r="F20" s="7"/>
      <c r="G20" s="7"/>
      <c r="H20" s="7"/>
      <c r="I20" s="14"/>
    </row>
    <row r="21" spans="2:9" x14ac:dyDescent="0.25">
      <c r="B21" s="38">
        <v>43152</v>
      </c>
      <c r="C21" s="3" t="s">
        <v>22</v>
      </c>
      <c r="D21" s="56">
        <v>170</v>
      </c>
      <c r="E21" s="7"/>
      <c r="F21" s="7"/>
      <c r="G21" s="7"/>
      <c r="H21" s="7"/>
      <c r="I21" s="14"/>
    </row>
    <row r="22" spans="2:9" x14ac:dyDescent="0.25">
      <c r="B22" s="38">
        <v>43153</v>
      </c>
      <c r="C22" s="3" t="s">
        <v>23</v>
      </c>
      <c r="D22" s="56">
        <v>170</v>
      </c>
      <c r="E22" s="7"/>
      <c r="F22" s="7"/>
      <c r="G22" s="7"/>
      <c r="H22" s="7"/>
      <c r="I22" s="14"/>
    </row>
    <row r="23" spans="2:9" x14ac:dyDescent="0.25">
      <c r="B23" s="38">
        <v>43154</v>
      </c>
      <c r="C23" s="3" t="s">
        <v>24</v>
      </c>
      <c r="D23" s="62">
        <v>170</v>
      </c>
      <c r="E23" s="7"/>
      <c r="F23" s="7"/>
      <c r="G23" s="7"/>
      <c r="H23" s="7"/>
      <c r="I23" s="14"/>
    </row>
    <row r="24" spans="2:9" x14ac:dyDescent="0.25">
      <c r="B24" s="38">
        <v>43155</v>
      </c>
      <c r="C24" s="3" t="s">
        <v>77</v>
      </c>
      <c r="D24" s="56" t="s">
        <v>79</v>
      </c>
      <c r="E24" s="7"/>
      <c r="F24" s="7"/>
      <c r="G24" s="7"/>
      <c r="H24" s="7"/>
      <c r="I24" s="14"/>
    </row>
    <row r="25" spans="2:9" x14ac:dyDescent="0.25">
      <c r="B25" s="38">
        <v>43156</v>
      </c>
      <c r="C25" s="3" t="s">
        <v>78</v>
      </c>
      <c r="D25" s="56" t="s">
        <v>79</v>
      </c>
      <c r="E25" s="7"/>
      <c r="F25" s="7"/>
      <c r="G25" s="7"/>
      <c r="H25" s="7"/>
      <c r="I25" s="14"/>
    </row>
    <row r="26" spans="2:9" x14ac:dyDescent="0.25">
      <c r="B26" s="38">
        <v>43157</v>
      </c>
      <c r="C26" s="3" t="s">
        <v>25</v>
      </c>
      <c r="D26" s="56">
        <v>170</v>
      </c>
      <c r="E26" s="7"/>
      <c r="F26" s="7"/>
      <c r="G26" s="7"/>
      <c r="H26" s="7"/>
      <c r="I26" s="14"/>
    </row>
    <row r="27" spans="2:9" x14ac:dyDescent="0.25">
      <c r="B27" s="38">
        <v>43158</v>
      </c>
      <c r="C27" s="3" t="s">
        <v>21</v>
      </c>
      <c r="D27" s="62">
        <v>170</v>
      </c>
      <c r="E27" s="7"/>
      <c r="F27" s="71" t="s">
        <v>3</v>
      </c>
      <c r="G27" s="71"/>
      <c r="H27" s="72">
        <v>3.87</v>
      </c>
      <c r="I27" s="73"/>
    </row>
    <row r="28" spans="2:9" x14ac:dyDescent="0.25">
      <c r="B28" s="38">
        <v>43159</v>
      </c>
      <c r="C28" s="3" t="s">
        <v>22</v>
      </c>
      <c r="D28" s="62">
        <v>170</v>
      </c>
      <c r="E28" s="7"/>
      <c r="F28" s="7"/>
      <c r="G28" s="11"/>
      <c r="H28" s="11"/>
      <c r="I28" s="17"/>
    </row>
    <row r="29" spans="2:9" x14ac:dyDescent="0.25">
      <c r="B29" s="38"/>
      <c r="C29" s="3"/>
      <c r="D29" s="56"/>
      <c r="E29" s="7"/>
      <c r="F29" s="7"/>
      <c r="G29" s="7"/>
      <c r="H29" s="7"/>
      <c r="I29" s="14"/>
    </row>
    <row r="30" spans="2:9" x14ac:dyDescent="0.25">
      <c r="B30" s="38"/>
      <c r="C30" s="3"/>
      <c r="D30" s="56"/>
      <c r="E30" s="7"/>
      <c r="F30" s="71" t="s">
        <v>10</v>
      </c>
      <c r="G30" s="71"/>
      <c r="H30" s="74">
        <f>H27*D36</f>
        <v>11842.2</v>
      </c>
      <c r="I30" s="75"/>
    </row>
    <row r="31" spans="2:9" x14ac:dyDescent="0.25">
      <c r="B31" s="38"/>
      <c r="C31" s="3"/>
      <c r="D31" s="56"/>
      <c r="E31" s="7"/>
      <c r="F31" s="7"/>
      <c r="G31" s="7"/>
      <c r="H31" s="7"/>
      <c r="I31" s="14"/>
    </row>
    <row r="32" spans="2:9" x14ac:dyDescent="0.25">
      <c r="B32" s="38"/>
      <c r="C32" s="3"/>
      <c r="D32" s="39"/>
      <c r="E32" s="7"/>
      <c r="F32" s="7"/>
      <c r="G32" s="7"/>
      <c r="H32" s="7"/>
      <c r="I32" s="14"/>
    </row>
    <row r="33" spans="2:9" x14ac:dyDescent="0.25">
      <c r="B33" s="38"/>
      <c r="C33" s="3"/>
      <c r="D33" s="44"/>
      <c r="E33" s="7"/>
      <c r="F33" s="7"/>
      <c r="G33" s="7"/>
      <c r="H33" s="7"/>
      <c r="I33" s="14"/>
    </row>
    <row r="34" spans="2:9" x14ac:dyDescent="0.25">
      <c r="B34" s="38"/>
      <c r="C34" s="3"/>
      <c r="D34" s="44"/>
      <c r="E34" s="7"/>
      <c r="F34" s="7"/>
      <c r="G34" s="7"/>
      <c r="H34" s="7"/>
      <c r="I34" s="14"/>
    </row>
    <row r="35" spans="2:9" x14ac:dyDescent="0.25">
      <c r="B35" s="38"/>
      <c r="C35" s="3"/>
      <c r="D35" s="39"/>
      <c r="E35" s="7"/>
      <c r="F35" s="7"/>
      <c r="G35" s="7"/>
      <c r="H35" s="7"/>
      <c r="I35" s="14"/>
    </row>
    <row r="36" spans="2:9" x14ac:dyDescent="0.25">
      <c r="B36" s="67" t="s">
        <v>0</v>
      </c>
      <c r="C36" s="68"/>
      <c r="D36" s="4">
        <f>SUM(D5:D35)</f>
        <v>3060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69">
        <f ca="1">TODAY()</f>
        <v>43160</v>
      </c>
      <c r="C38" s="70"/>
      <c r="D38" s="7"/>
      <c r="E38" s="7"/>
      <c r="F38" s="7"/>
      <c r="G38" s="70">
        <f ca="1">B38</f>
        <v>43160</v>
      </c>
      <c r="H38" s="66"/>
      <c r="I38" s="14"/>
    </row>
    <row r="39" spans="2:9" x14ac:dyDescent="0.25">
      <c r="B39" s="69" t="s">
        <v>6</v>
      </c>
      <c r="C39" s="70"/>
      <c r="D39" s="7"/>
      <c r="E39" s="7"/>
      <c r="F39" s="7"/>
      <c r="G39" s="66" t="s">
        <v>7</v>
      </c>
      <c r="H39" s="66"/>
      <c r="I39" s="14"/>
    </row>
    <row r="40" spans="2:9" x14ac:dyDescent="0.25">
      <c r="B40" s="19"/>
      <c r="C40" s="7"/>
      <c r="D40" s="7"/>
      <c r="E40" s="7"/>
      <c r="F40" s="7"/>
      <c r="G40" s="7"/>
      <c r="H40" s="7"/>
      <c r="I40" s="14"/>
    </row>
    <row r="41" spans="2:9" x14ac:dyDescent="0.25">
      <c r="B41" s="69"/>
      <c r="C41" s="70"/>
      <c r="D41" s="7"/>
      <c r="E41" s="7"/>
      <c r="F41" s="7"/>
      <c r="G41" s="66"/>
      <c r="H41" s="66"/>
      <c r="I41" s="14"/>
    </row>
    <row r="42" spans="2:9" x14ac:dyDescent="0.25">
      <c r="B42" s="69"/>
      <c r="C42" s="70"/>
      <c r="D42" s="7"/>
      <c r="E42" s="7"/>
      <c r="F42" s="7"/>
      <c r="G42" s="66"/>
      <c r="H42" s="66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x14ac:dyDescent="0.25">
      <c r="B48" s="1"/>
    </row>
    <row r="49" spans="2:9" x14ac:dyDescent="0.25">
      <c r="B49" s="1"/>
    </row>
    <row r="50" spans="2:9" ht="15.75" thickBot="1" x14ac:dyDescent="0.3"/>
    <row r="51" spans="2:9" x14ac:dyDescent="0.25">
      <c r="B51" s="12" t="s">
        <v>4</v>
      </c>
      <c r="C51" s="64" t="s">
        <v>18</v>
      </c>
      <c r="D51" s="64"/>
      <c r="E51" s="64"/>
      <c r="F51" s="64"/>
      <c r="G51" s="64"/>
      <c r="H51" s="64"/>
      <c r="I51" s="65"/>
    </row>
    <row r="52" spans="2:9" x14ac:dyDescent="0.25">
      <c r="B52" s="13" t="s">
        <v>84</v>
      </c>
      <c r="C52" s="7"/>
      <c r="D52" s="7"/>
      <c r="E52" s="7"/>
      <c r="F52" s="7"/>
      <c r="G52" s="7"/>
      <c r="H52" s="7"/>
      <c r="I52" s="14"/>
    </row>
    <row r="53" spans="2:9" ht="48" customHeight="1" x14ac:dyDescent="0.25">
      <c r="B53" s="15" t="s">
        <v>1</v>
      </c>
      <c r="C53" s="3"/>
      <c r="D53" s="2" t="s">
        <v>2</v>
      </c>
      <c r="E53" s="5"/>
      <c r="F53" s="6"/>
      <c r="G53" s="6"/>
      <c r="H53" s="6"/>
      <c r="I53" s="16"/>
    </row>
    <row r="54" spans="2:9" ht="16.5" customHeight="1" x14ac:dyDescent="0.25">
      <c r="B54" s="38">
        <v>43136</v>
      </c>
      <c r="C54" s="3" t="s">
        <v>25</v>
      </c>
      <c r="D54" s="62">
        <v>170</v>
      </c>
      <c r="E54" s="7"/>
      <c r="F54" s="7"/>
      <c r="G54" s="7"/>
      <c r="H54" s="7"/>
      <c r="I54" s="14"/>
    </row>
    <row r="55" spans="2:9" ht="16.5" customHeight="1" x14ac:dyDescent="0.25">
      <c r="B55" s="38">
        <v>43137</v>
      </c>
      <c r="C55" s="3" t="s">
        <v>21</v>
      </c>
      <c r="D55" s="62">
        <v>170</v>
      </c>
      <c r="E55" s="7"/>
      <c r="F55" s="7"/>
      <c r="G55" s="11"/>
      <c r="H55" s="11"/>
      <c r="I55" s="14"/>
    </row>
    <row r="56" spans="2:9" ht="16.5" customHeight="1" x14ac:dyDescent="0.25">
      <c r="B56" s="38">
        <v>43138</v>
      </c>
      <c r="C56" s="3" t="s">
        <v>22</v>
      </c>
      <c r="D56" s="62">
        <v>170</v>
      </c>
      <c r="E56" s="7"/>
      <c r="F56" s="7"/>
      <c r="G56" s="7"/>
      <c r="H56" s="7"/>
      <c r="I56" s="14"/>
    </row>
    <row r="57" spans="2:9" ht="16.5" customHeight="1" x14ac:dyDescent="0.25">
      <c r="B57" s="38">
        <v>43139</v>
      </c>
      <c r="C57" s="3" t="s">
        <v>23</v>
      </c>
      <c r="D57" s="62">
        <v>170</v>
      </c>
      <c r="E57" s="7"/>
      <c r="F57" s="7"/>
      <c r="G57" s="7"/>
      <c r="H57" s="7"/>
      <c r="I57" s="14"/>
    </row>
    <row r="58" spans="2:9" ht="16.5" customHeight="1" x14ac:dyDescent="0.25">
      <c r="B58" s="38">
        <v>43140</v>
      </c>
      <c r="C58" s="3" t="s">
        <v>24</v>
      </c>
      <c r="D58" s="62">
        <v>170</v>
      </c>
      <c r="E58" s="7"/>
      <c r="F58" s="7"/>
      <c r="G58" s="7"/>
      <c r="H58" s="7"/>
      <c r="I58" s="14"/>
    </row>
    <row r="59" spans="2:9" ht="16.5" customHeight="1" x14ac:dyDescent="0.25">
      <c r="B59" s="38">
        <v>43141</v>
      </c>
      <c r="C59" s="3" t="s">
        <v>77</v>
      </c>
      <c r="D59" s="62" t="s">
        <v>79</v>
      </c>
      <c r="E59" s="7"/>
      <c r="F59" s="7"/>
      <c r="G59" s="7"/>
      <c r="H59" s="7"/>
      <c r="I59" s="14"/>
    </row>
    <row r="60" spans="2:9" ht="16.5" customHeight="1" x14ac:dyDescent="0.25">
      <c r="B60" s="38">
        <v>43142</v>
      </c>
      <c r="C60" s="3" t="s">
        <v>78</v>
      </c>
      <c r="D60" s="62" t="s">
        <v>79</v>
      </c>
      <c r="E60" s="7"/>
      <c r="F60" s="7"/>
      <c r="G60" s="7"/>
      <c r="H60" s="7"/>
      <c r="I60" s="14"/>
    </row>
    <row r="61" spans="2:9" ht="16.5" customHeight="1" x14ac:dyDescent="0.25">
      <c r="B61" s="38">
        <v>43143</v>
      </c>
      <c r="C61" s="3" t="s">
        <v>25</v>
      </c>
      <c r="D61" s="62">
        <v>170</v>
      </c>
      <c r="E61" s="7"/>
      <c r="F61" s="7"/>
      <c r="G61" s="7"/>
      <c r="H61" s="7"/>
      <c r="I61" s="14"/>
    </row>
    <row r="62" spans="2:9" ht="16.5" customHeight="1" x14ac:dyDescent="0.25">
      <c r="B62" s="38">
        <v>43144</v>
      </c>
      <c r="C62" s="3" t="s">
        <v>21</v>
      </c>
      <c r="D62" s="62">
        <v>170</v>
      </c>
      <c r="E62" s="7"/>
      <c r="F62" s="7"/>
      <c r="G62" s="7"/>
      <c r="H62" s="7"/>
      <c r="I62" s="14"/>
    </row>
    <row r="63" spans="2:9" ht="16.5" customHeight="1" x14ac:dyDescent="0.25">
      <c r="B63" s="38">
        <v>43145</v>
      </c>
      <c r="C63" s="3" t="s">
        <v>22</v>
      </c>
      <c r="D63" s="62">
        <v>170</v>
      </c>
      <c r="E63" s="7"/>
      <c r="F63" s="7"/>
      <c r="G63" s="7"/>
      <c r="H63" s="7"/>
      <c r="I63" s="14"/>
    </row>
    <row r="64" spans="2:9" ht="16.5" customHeight="1" x14ac:dyDescent="0.25">
      <c r="B64" s="38">
        <v>43146</v>
      </c>
      <c r="C64" s="3" t="s">
        <v>23</v>
      </c>
      <c r="D64" s="62">
        <v>170</v>
      </c>
      <c r="E64" s="7"/>
      <c r="F64" s="7"/>
      <c r="G64" s="7"/>
      <c r="H64" s="7"/>
      <c r="I64" s="14"/>
    </row>
    <row r="65" spans="2:9" ht="16.5" customHeight="1" x14ac:dyDescent="0.25">
      <c r="B65" s="38">
        <v>43147</v>
      </c>
      <c r="C65" s="3" t="s">
        <v>24</v>
      </c>
      <c r="D65" s="62">
        <v>170</v>
      </c>
      <c r="E65" s="7"/>
      <c r="F65" s="7"/>
      <c r="G65" s="7"/>
      <c r="H65" s="7"/>
      <c r="I65" s="14"/>
    </row>
    <row r="66" spans="2:9" ht="16.5" customHeight="1" x14ac:dyDescent="0.25">
      <c r="B66" s="38">
        <v>43148</v>
      </c>
      <c r="C66" s="3" t="s">
        <v>77</v>
      </c>
      <c r="D66" s="62" t="s">
        <v>79</v>
      </c>
      <c r="E66" s="7"/>
      <c r="F66" s="7"/>
      <c r="G66" s="7"/>
      <c r="H66" s="7"/>
      <c r="I66" s="14"/>
    </row>
    <row r="67" spans="2:9" ht="16.5" customHeight="1" x14ac:dyDescent="0.25">
      <c r="B67" s="38">
        <v>43149</v>
      </c>
      <c r="C67" s="3" t="s">
        <v>78</v>
      </c>
      <c r="D67" s="62" t="s">
        <v>79</v>
      </c>
      <c r="E67" s="7"/>
      <c r="F67" s="7"/>
      <c r="G67" s="7"/>
      <c r="H67" s="7"/>
      <c r="I67" s="14"/>
    </row>
    <row r="68" spans="2:9" ht="16.5" customHeight="1" x14ac:dyDescent="0.25">
      <c r="B68" s="38">
        <v>43150</v>
      </c>
      <c r="C68" s="3" t="s">
        <v>25</v>
      </c>
      <c r="D68" s="62">
        <v>170</v>
      </c>
      <c r="E68" s="7"/>
      <c r="F68" s="7"/>
      <c r="G68" s="7"/>
      <c r="H68" s="7"/>
      <c r="I68" s="14"/>
    </row>
    <row r="69" spans="2:9" ht="16.5" customHeight="1" x14ac:dyDescent="0.25">
      <c r="B69" s="38">
        <v>43151</v>
      </c>
      <c r="C69" s="3" t="s">
        <v>21</v>
      </c>
      <c r="D69" s="62">
        <v>170</v>
      </c>
      <c r="E69" s="7"/>
      <c r="F69" s="7"/>
      <c r="G69" s="7"/>
      <c r="H69" s="7"/>
      <c r="I69" s="14"/>
    </row>
    <row r="70" spans="2:9" x14ac:dyDescent="0.25">
      <c r="B70" s="38">
        <v>43152</v>
      </c>
      <c r="C70" s="3" t="s">
        <v>22</v>
      </c>
      <c r="D70" s="62">
        <v>170</v>
      </c>
      <c r="E70" s="7"/>
      <c r="F70" s="7"/>
      <c r="G70" s="7"/>
      <c r="H70" s="7"/>
      <c r="I70" s="14"/>
    </row>
    <row r="71" spans="2:9" x14ac:dyDescent="0.25">
      <c r="B71" s="38">
        <v>43153</v>
      </c>
      <c r="C71" s="3" t="s">
        <v>23</v>
      </c>
      <c r="D71" s="62">
        <v>170</v>
      </c>
      <c r="E71" s="7"/>
      <c r="F71" s="7"/>
      <c r="G71" s="7"/>
      <c r="H71" s="7"/>
      <c r="I71" s="14"/>
    </row>
    <row r="72" spans="2:9" x14ac:dyDescent="0.25">
      <c r="B72" s="38">
        <v>43154</v>
      </c>
      <c r="C72" s="3" t="s">
        <v>24</v>
      </c>
      <c r="D72" s="62">
        <v>170</v>
      </c>
      <c r="E72" s="7"/>
      <c r="F72" s="7"/>
      <c r="G72" s="7"/>
      <c r="H72" s="7"/>
      <c r="I72" s="14"/>
    </row>
    <row r="73" spans="2:9" x14ac:dyDescent="0.25">
      <c r="B73" s="38">
        <v>43155</v>
      </c>
      <c r="C73" s="3" t="s">
        <v>77</v>
      </c>
      <c r="D73" s="62" t="s">
        <v>79</v>
      </c>
      <c r="E73" s="7"/>
      <c r="F73" s="7"/>
      <c r="G73" s="7"/>
      <c r="H73" s="7"/>
      <c r="I73" s="14"/>
    </row>
    <row r="74" spans="2:9" x14ac:dyDescent="0.25">
      <c r="B74" s="38">
        <v>43156</v>
      </c>
      <c r="C74" s="3" t="s">
        <v>78</v>
      </c>
      <c r="D74" s="62" t="s">
        <v>79</v>
      </c>
      <c r="E74" s="7"/>
      <c r="F74" s="7"/>
      <c r="G74" s="7"/>
      <c r="H74" s="7"/>
      <c r="I74" s="14"/>
    </row>
    <row r="75" spans="2:9" x14ac:dyDescent="0.25">
      <c r="B75" s="38">
        <v>43157</v>
      </c>
      <c r="C75" s="3" t="s">
        <v>25</v>
      </c>
      <c r="D75" s="62">
        <v>170</v>
      </c>
      <c r="E75" s="7"/>
      <c r="F75" s="7"/>
      <c r="G75" s="7"/>
      <c r="H75" s="7"/>
      <c r="I75" s="14"/>
    </row>
    <row r="76" spans="2:9" x14ac:dyDescent="0.25">
      <c r="B76" s="38">
        <v>43158</v>
      </c>
      <c r="C76" s="3" t="s">
        <v>21</v>
      </c>
      <c r="D76" s="62">
        <v>170</v>
      </c>
      <c r="E76" s="7"/>
      <c r="F76" s="71" t="s">
        <v>3</v>
      </c>
      <c r="G76" s="71"/>
      <c r="H76" s="72">
        <v>3.87</v>
      </c>
      <c r="I76" s="73"/>
    </row>
    <row r="77" spans="2:9" x14ac:dyDescent="0.25">
      <c r="B77" s="38">
        <v>43159</v>
      </c>
      <c r="C77" s="3" t="s">
        <v>22</v>
      </c>
      <c r="D77" s="62">
        <v>170</v>
      </c>
      <c r="E77" s="7"/>
      <c r="F77" s="7"/>
      <c r="G77" s="11"/>
      <c r="H77" s="11"/>
      <c r="I77" s="17"/>
    </row>
    <row r="78" spans="2:9" x14ac:dyDescent="0.25">
      <c r="B78" s="38"/>
      <c r="C78" s="3"/>
      <c r="D78" s="62"/>
      <c r="E78" s="7"/>
      <c r="F78" s="7"/>
      <c r="G78" s="7"/>
      <c r="H78" s="7"/>
      <c r="I78" s="14"/>
    </row>
    <row r="79" spans="2:9" x14ac:dyDescent="0.25">
      <c r="B79" s="38"/>
      <c r="C79" s="3"/>
      <c r="D79" s="62"/>
      <c r="E79" s="7"/>
      <c r="F79" s="71" t="s">
        <v>10</v>
      </c>
      <c r="G79" s="71"/>
      <c r="H79" s="74">
        <f>H76*D85</f>
        <v>11842.2</v>
      </c>
      <c r="I79" s="75"/>
    </row>
    <row r="80" spans="2:9" x14ac:dyDescent="0.25">
      <c r="B80" s="38"/>
      <c r="C80" s="3"/>
      <c r="D80" s="62"/>
      <c r="E80" s="7"/>
      <c r="F80" s="7"/>
      <c r="G80" s="7"/>
      <c r="H80" s="7"/>
      <c r="I80" s="14"/>
    </row>
    <row r="81" spans="2:9" x14ac:dyDescent="0.25">
      <c r="B81" s="38"/>
      <c r="C81" s="3"/>
      <c r="D81" s="62"/>
      <c r="E81" s="7"/>
      <c r="F81" s="7"/>
      <c r="G81" s="7"/>
      <c r="H81" s="7"/>
      <c r="I81" s="14"/>
    </row>
    <row r="82" spans="2:9" x14ac:dyDescent="0.25">
      <c r="B82" s="38"/>
      <c r="C82" s="3"/>
      <c r="D82" s="62"/>
      <c r="E82" s="7"/>
      <c r="F82" s="7"/>
      <c r="G82" s="7"/>
      <c r="H82" s="7"/>
      <c r="I82" s="14"/>
    </row>
    <row r="83" spans="2:9" x14ac:dyDescent="0.25">
      <c r="B83" s="38"/>
      <c r="C83" s="3"/>
      <c r="D83" s="62"/>
      <c r="E83" s="7"/>
      <c r="F83" s="7"/>
      <c r="G83" s="7"/>
      <c r="H83" s="7"/>
      <c r="I83" s="14"/>
    </row>
    <row r="84" spans="2:9" x14ac:dyDescent="0.25">
      <c r="B84" s="38"/>
      <c r="C84" s="3"/>
      <c r="D84" s="62"/>
      <c r="E84" s="7"/>
      <c r="F84" s="7"/>
      <c r="G84" s="7"/>
      <c r="H84" s="7"/>
      <c r="I84" s="14"/>
    </row>
    <row r="85" spans="2:9" x14ac:dyDescent="0.25">
      <c r="B85" s="67" t="s">
        <v>0</v>
      </c>
      <c r="C85" s="68"/>
      <c r="D85" s="62">
        <f>SUM(D54:D84)</f>
        <v>3060</v>
      </c>
      <c r="E85" s="8"/>
      <c r="F85" s="9"/>
      <c r="G85" s="9"/>
      <c r="H85" s="9"/>
      <c r="I85" s="18"/>
    </row>
    <row r="86" spans="2:9" x14ac:dyDescent="0.25">
      <c r="B86" s="19"/>
      <c r="C86" s="7"/>
      <c r="D86" s="7"/>
      <c r="E86" s="7"/>
      <c r="F86" s="7"/>
      <c r="G86" s="7"/>
      <c r="H86" s="7"/>
      <c r="I86" s="14"/>
    </row>
    <row r="87" spans="2:9" x14ac:dyDescent="0.25">
      <c r="B87" s="69">
        <f ca="1">TODAY()</f>
        <v>43160</v>
      </c>
      <c r="C87" s="70"/>
      <c r="D87" s="7"/>
      <c r="E87" s="7"/>
      <c r="F87" s="7"/>
      <c r="G87" s="70">
        <f ca="1">B87</f>
        <v>43160</v>
      </c>
      <c r="H87" s="66"/>
      <c r="I87" s="14"/>
    </row>
    <row r="88" spans="2:9" x14ac:dyDescent="0.25">
      <c r="B88" s="69" t="s">
        <v>6</v>
      </c>
      <c r="C88" s="70"/>
      <c r="D88" s="7"/>
      <c r="E88" s="7"/>
      <c r="F88" s="7"/>
      <c r="G88" s="66" t="s">
        <v>7</v>
      </c>
      <c r="H88" s="66"/>
      <c r="I88" s="14"/>
    </row>
    <row r="89" spans="2:9" x14ac:dyDescent="0.25">
      <c r="B89" s="69" t="s">
        <v>83</v>
      </c>
      <c r="C89" s="70"/>
      <c r="D89" s="7"/>
      <c r="E89" s="7"/>
      <c r="F89" s="7"/>
      <c r="G89" s="66" t="s">
        <v>81</v>
      </c>
      <c r="H89" s="66"/>
      <c r="I89" s="14"/>
    </row>
    <row r="90" spans="2:9" x14ac:dyDescent="0.25">
      <c r="B90" s="69" t="s">
        <v>5</v>
      </c>
      <c r="C90" s="70"/>
      <c r="D90" s="7"/>
      <c r="E90" s="7"/>
      <c r="F90" s="7"/>
      <c r="G90" s="66" t="s">
        <v>52</v>
      </c>
      <c r="H90" s="66"/>
      <c r="I90" s="14"/>
    </row>
    <row r="91" spans="2:9" x14ac:dyDescent="0.25">
      <c r="B91" s="69"/>
      <c r="C91" s="70"/>
      <c r="D91" s="7"/>
      <c r="E91" s="7"/>
      <c r="F91" s="7"/>
      <c r="G91" s="66"/>
      <c r="H91" s="66"/>
      <c r="I91" s="14"/>
    </row>
    <row r="92" spans="2:9" x14ac:dyDescent="0.25">
      <c r="B92" s="19"/>
      <c r="C92" s="7"/>
      <c r="D92" s="7"/>
      <c r="E92" s="7"/>
      <c r="F92" s="7"/>
      <c r="G92" s="7"/>
      <c r="H92" s="7"/>
      <c r="I92" s="14"/>
    </row>
    <row r="93" spans="2:9" x14ac:dyDescent="0.25">
      <c r="B93" s="19"/>
      <c r="C93" s="7"/>
      <c r="D93" s="7"/>
      <c r="E93" s="7"/>
      <c r="F93" s="7"/>
      <c r="G93" s="7"/>
      <c r="H93" s="7"/>
      <c r="I93" s="14"/>
    </row>
    <row r="94" spans="2:9" x14ac:dyDescent="0.25">
      <c r="B94" s="19"/>
      <c r="C94" s="7"/>
      <c r="D94" s="7"/>
      <c r="E94" s="7"/>
      <c r="F94" s="7"/>
      <c r="G94" s="7"/>
      <c r="H94" s="7"/>
      <c r="I94" s="14"/>
    </row>
    <row r="95" spans="2:9" ht="15.75" thickBot="1" x14ac:dyDescent="0.3">
      <c r="B95" s="20"/>
      <c r="C95" s="21"/>
      <c r="D95" s="21"/>
      <c r="E95" s="21"/>
      <c r="F95" s="21"/>
      <c r="G95" s="21"/>
      <c r="H95" s="21"/>
      <c r="I95" s="22"/>
    </row>
    <row r="96" spans="2:9" x14ac:dyDescent="0.25">
      <c r="B96" s="1"/>
    </row>
  </sheetData>
  <mergeCells count="30">
    <mergeCell ref="B90:C90"/>
    <mergeCell ref="G90:H90"/>
    <mergeCell ref="B91:C91"/>
    <mergeCell ref="G91:H91"/>
    <mergeCell ref="B89:C89"/>
    <mergeCell ref="G89:H89"/>
    <mergeCell ref="B85:C85"/>
    <mergeCell ref="B87:C87"/>
    <mergeCell ref="G87:H87"/>
    <mergeCell ref="B88:C88"/>
    <mergeCell ref="G88:H88"/>
    <mergeCell ref="C51:I51"/>
    <mergeCell ref="F76:G76"/>
    <mergeCell ref="H76:I76"/>
    <mergeCell ref="F79:G79"/>
    <mergeCell ref="H79:I79"/>
    <mergeCell ref="C2:I2"/>
    <mergeCell ref="G41:H41"/>
    <mergeCell ref="G42:H42"/>
    <mergeCell ref="B36:C36"/>
    <mergeCell ref="B39:C39"/>
    <mergeCell ref="G39:H39"/>
    <mergeCell ref="F27:G27"/>
    <mergeCell ref="H27:I27"/>
    <mergeCell ref="F30:G30"/>
    <mergeCell ref="H30:I30"/>
    <mergeCell ref="B41:C41"/>
    <mergeCell ref="B38:C38"/>
    <mergeCell ref="G38:H38"/>
    <mergeCell ref="B42:C42"/>
  </mergeCells>
  <pageMargins left="0.25" right="0.25" top="0.75" bottom="0.75" header="0.3" footer="0.3"/>
  <pageSetup paperSize="9" orientation="portrait" r:id="rId1"/>
  <rowBreaks count="1" manualBreakCount="1"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3"/>
  <sheetViews>
    <sheetView topLeftCell="A62" workbookViewId="0">
      <selection activeCell="H74" sqref="H74:I74"/>
    </sheetView>
  </sheetViews>
  <sheetFormatPr defaultRowHeight="15" x14ac:dyDescent="0.25"/>
  <cols>
    <col min="1" max="1" width="2.85546875" customWidth="1"/>
    <col min="2" max="2" width="12.5703125" customWidth="1"/>
    <col min="3" max="3" width="14.85546875" customWidth="1"/>
    <col min="4" max="4" width="13.28515625" customWidth="1"/>
    <col min="6" max="6" width="7.140625" customWidth="1"/>
    <col min="7" max="7" width="21.42578125" customWidth="1"/>
    <col min="8" max="8" width="10" customWidth="1"/>
    <col min="9" max="9" width="7" customWidth="1"/>
  </cols>
  <sheetData>
    <row r="1" spans="2:9" x14ac:dyDescent="0.25">
      <c r="B1" s="12" t="s">
        <v>4</v>
      </c>
      <c r="C1" s="64" t="s">
        <v>27</v>
      </c>
      <c r="D1" s="64"/>
      <c r="E1" s="64"/>
      <c r="F1" s="64"/>
      <c r="G1" s="64"/>
      <c r="H1" s="64"/>
      <c r="I1" s="65"/>
    </row>
    <row r="2" spans="2:9" x14ac:dyDescent="0.25">
      <c r="B2" s="13" t="s">
        <v>82</v>
      </c>
      <c r="C2" s="7"/>
      <c r="D2" s="7"/>
      <c r="E2" s="7"/>
      <c r="F2" s="7"/>
      <c r="G2" s="7"/>
      <c r="H2" s="7"/>
      <c r="I2" s="14"/>
    </row>
    <row r="3" spans="2:9" ht="48" customHeight="1" x14ac:dyDescent="0.25">
      <c r="B3" s="15" t="s">
        <v>1</v>
      </c>
      <c r="C3" s="3"/>
      <c r="D3" s="2" t="s">
        <v>2</v>
      </c>
      <c r="E3" s="5"/>
      <c r="F3" s="6"/>
      <c r="G3" s="6"/>
      <c r="H3" s="6"/>
      <c r="I3" s="16"/>
    </row>
    <row r="4" spans="2:9" x14ac:dyDescent="0.25">
      <c r="B4" s="38">
        <v>43136</v>
      </c>
      <c r="C4" s="3" t="s">
        <v>25</v>
      </c>
      <c r="D4" s="44">
        <v>125</v>
      </c>
      <c r="E4" s="7"/>
      <c r="F4" s="7"/>
      <c r="G4" s="7"/>
      <c r="H4" s="7"/>
      <c r="I4" s="14"/>
    </row>
    <row r="5" spans="2:9" x14ac:dyDescent="0.25">
      <c r="B5" s="38">
        <v>43137</v>
      </c>
      <c r="C5" s="3" t="s">
        <v>21</v>
      </c>
      <c r="D5" s="56">
        <v>125</v>
      </c>
      <c r="E5" s="7"/>
      <c r="F5" s="7"/>
      <c r="G5" s="11"/>
      <c r="H5" s="11"/>
      <c r="I5" s="14"/>
    </row>
    <row r="6" spans="2:9" x14ac:dyDescent="0.25">
      <c r="B6" s="38">
        <v>43138</v>
      </c>
      <c r="C6" s="3" t="s">
        <v>22</v>
      </c>
      <c r="D6" s="56">
        <v>125</v>
      </c>
      <c r="E6" s="7"/>
      <c r="F6" s="7"/>
      <c r="G6" s="7"/>
      <c r="H6" s="7"/>
      <c r="I6" s="14"/>
    </row>
    <row r="7" spans="2:9" x14ac:dyDescent="0.25">
      <c r="B7" s="38">
        <v>43139</v>
      </c>
      <c r="C7" s="3" t="s">
        <v>23</v>
      </c>
      <c r="D7" s="56">
        <v>125</v>
      </c>
      <c r="E7" s="7"/>
      <c r="F7" s="7"/>
      <c r="G7" s="7"/>
      <c r="H7" s="7"/>
      <c r="I7" s="14"/>
    </row>
    <row r="8" spans="2:9" x14ac:dyDescent="0.25">
      <c r="B8" s="38">
        <v>43140</v>
      </c>
      <c r="C8" s="3" t="s">
        <v>24</v>
      </c>
      <c r="D8" s="62">
        <v>125</v>
      </c>
      <c r="E8" s="7"/>
      <c r="F8" s="7"/>
      <c r="G8" s="7"/>
      <c r="H8" s="7"/>
      <c r="I8" s="14"/>
    </row>
    <row r="9" spans="2:9" x14ac:dyDescent="0.25">
      <c r="B9" s="38">
        <v>43141</v>
      </c>
      <c r="C9" s="3" t="s">
        <v>77</v>
      </c>
      <c r="D9" s="56" t="s">
        <v>79</v>
      </c>
      <c r="E9" s="7"/>
      <c r="F9" s="7"/>
      <c r="G9" s="7"/>
      <c r="H9" s="7"/>
      <c r="I9" s="14"/>
    </row>
    <row r="10" spans="2:9" x14ac:dyDescent="0.25">
      <c r="B10" s="38">
        <v>43142</v>
      </c>
      <c r="C10" s="3" t="s">
        <v>78</v>
      </c>
      <c r="D10" s="62" t="s">
        <v>79</v>
      </c>
      <c r="E10" s="7"/>
      <c r="F10" s="7"/>
      <c r="G10" s="7"/>
      <c r="H10" s="7"/>
      <c r="I10" s="14"/>
    </row>
    <row r="11" spans="2:9" x14ac:dyDescent="0.25">
      <c r="B11" s="38">
        <v>43143</v>
      </c>
      <c r="C11" s="3" t="s">
        <v>25</v>
      </c>
      <c r="D11" s="56">
        <v>125</v>
      </c>
      <c r="E11" s="7"/>
      <c r="F11" s="7"/>
      <c r="G11" s="7"/>
      <c r="H11" s="7"/>
      <c r="I11" s="14"/>
    </row>
    <row r="12" spans="2:9" x14ac:dyDescent="0.25">
      <c r="B12" s="38">
        <v>43144</v>
      </c>
      <c r="C12" s="3" t="s">
        <v>21</v>
      </c>
      <c r="D12" s="56">
        <v>125</v>
      </c>
      <c r="E12" s="7"/>
      <c r="F12" s="7"/>
      <c r="G12" s="7"/>
      <c r="H12" s="7"/>
      <c r="I12" s="14"/>
    </row>
    <row r="13" spans="2:9" x14ac:dyDescent="0.25">
      <c r="B13" s="38">
        <v>43145</v>
      </c>
      <c r="C13" s="3" t="s">
        <v>22</v>
      </c>
      <c r="D13" s="56">
        <v>125</v>
      </c>
      <c r="E13" s="7"/>
      <c r="F13" s="7"/>
      <c r="G13" s="7"/>
      <c r="H13" s="7"/>
      <c r="I13" s="14"/>
    </row>
    <row r="14" spans="2:9" x14ac:dyDescent="0.25">
      <c r="B14" s="38">
        <v>43146</v>
      </c>
      <c r="C14" s="3" t="s">
        <v>23</v>
      </c>
      <c r="D14" s="56">
        <v>125</v>
      </c>
      <c r="E14" s="7"/>
      <c r="F14" s="7"/>
      <c r="G14" s="7"/>
      <c r="H14" s="7"/>
      <c r="I14" s="14"/>
    </row>
    <row r="15" spans="2:9" x14ac:dyDescent="0.25">
      <c r="B15" s="38">
        <v>43147</v>
      </c>
      <c r="C15" s="3" t="s">
        <v>24</v>
      </c>
      <c r="D15" s="62">
        <v>125</v>
      </c>
      <c r="E15" s="7"/>
      <c r="F15" s="7"/>
      <c r="G15" s="7"/>
      <c r="H15" s="7"/>
      <c r="I15" s="14"/>
    </row>
    <row r="16" spans="2:9" x14ac:dyDescent="0.25">
      <c r="B16" s="38">
        <v>43148</v>
      </c>
      <c r="C16" s="3" t="s">
        <v>77</v>
      </c>
      <c r="D16" s="56" t="s">
        <v>79</v>
      </c>
      <c r="E16" s="7"/>
      <c r="F16" s="7"/>
      <c r="G16" s="7"/>
      <c r="H16" s="7"/>
      <c r="I16" s="14"/>
    </row>
    <row r="17" spans="2:9" x14ac:dyDescent="0.25">
      <c r="B17" s="38">
        <v>43149</v>
      </c>
      <c r="C17" s="3" t="s">
        <v>78</v>
      </c>
      <c r="D17" s="62" t="s">
        <v>79</v>
      </c>
      <c r="E17" s="7"/>
      <c r="F17" s="7"/>
      <c r="G17" s="7"/>
      <c r="H17" s="7"/>
      <c r="I17" s="14"/>
    </row>
    <row r="18" spans="2:9" x14ac:dyDescent="0.25">
      <c r="B18" s="38">
        <v>43150</v>
      </c>
      <c r="C18" s="3" t="s">
        <v>25</v>
      </c>
      <c r="D18" s="56">
        <v>125</v>
      </c>
      <c r="E18" s="7"/>
      <c r="F18" s="7"/>
      <c r="G18" s="7"/>
      <c r="H18" s="7"/>
      <c r="I18" s="14"/>
    </row>
    <row r="19" spans="2:9" x14ac:dyDescent="0.25">
      <c r="B19" s="38">
        <v>43151</v>
      </c>
      <c r="C19" s="3" t="s">
        <v>21</v>
      </c>
      <c r="D19" s="56">
        <v>125</v>
      </c>
      <c r="E19" s="7"/>
      <c r="F19" s="7"/>
      <c r="G19" s="7"/>
      <c r="H19" s="7"/>
      <c r="I19" s="14"/>
    </row>
    <row r="20" spans="2:9" x14ac:dyDescent="0.25">
      <c r="B20" s="38">
        <v>43152</v>
      </c>
      <c r="C20" s="3" t="s">
        <v>22</v>
      </c>
      <c r="D20" s="56">
        <v>125</v>
      </c>
      <c r="E20" s="7"/>
      <c r="F20" s="7"/>
      <c r="G20" s="7"/>
      <c r="H20" s="7"/>
      <c r="I20" s="14"/>
    </row>
    <row r="21" spans="2:9" x14ac:dyDescent="0.25">
      <c r="B21" s="38">
        <v>43153</v>
      </c>
      <c r="C21" s="3" t="s">
        <v>23</v>
      </c>
      <c r="D21" s="56">
        <v>125</v>
      </c>
      <c r="E21" s="7"/>
      <c r="F21" s="7"/>
      <c r="G21" s="7"/>
      <c r="H21" s="7"/>
      <c r="I21" s="14"/>
    </row>
    <row r="22" spans="2:9" x14ac:dyDescent="0.25">
      <c r="B22" s="38">
        <v>43154</v>
      </c>
      <c r="C22" s="3" t="s">
        <v>24</v>
      </c>
      <c r="D22" s="62">
        <v>125</v>
      </c>
      <c r="E22" s="7"/>
      <c r="F22" s="7"/>
      <c r="G22" s="7"/>
      <c r="H22" s="7"/>
      <c r="I22" s="14"/>
    </row>
    <row r="23" spans="2:9" x14ac:dyDescent="0.25">
      <c r="B23" s="38">
        <v>43155</v>
      </c>
      <c r="C23" s="3" t="s">
        <v>77</v>
      </c>
      <c r="D23" s="56" t="s">
        <v>79</v>
      </c>
      <c r="E23" s="7"/>
      <c r="F23" s="7"/>
      <c r="G23" s="7"/>
      <c r="H23" s="7"/>
      <c r="I23" s="14"/>
    </row>
    <row r="24" spans="2:9" x14ac:dyDescent="0.25">
      <c r="B24" s="38">
        <v>43156</v>
      </c>
      <c r="C24" s="3" t="s">
        <v>78</v>
      </c>
      <c r="D24" s="56" t="s">
        <v>79</v>
      </c>
      <c r="E24" s="7"/>
      <c r="F24" s="7"/>
      <c r="G24" s="7"/>
      <c r="H24" s="7"/>
      <c r="I24" s="14"/>
    </row>
    <row r="25" spans="2:9" x14ac:dyDescent="0.25">
      <c r="B25" s="38">
        <v>43157</v>
      </c>
      <c r="C25" s="3" t="s">
        <v>25</v>
      </c>
      <c r="D25" s="56">
        <v>125</v>
      </c>
      <c r="E25" s="7"/>
      <c r="F25" s="7"/>
      <c r="G25" s="7"/>
      <c r="H25" s="7"/>
      <c r="I25" s="14"/>
    </row>
    <row r="26" spans="2:9" ht="15" customHeight="1" x14ac:dyDescent="0.25">
      <c r="B26" s="38">
        <v>43158</v>
      </c>
      <c r="C26" s="3" t="s">
        <v>21</v>
      </c>
      <c r="D26" s="62">
        <v>125</v>
      </c>
      <c r="E26" s="7"/>
      <c r="F26" s="76" t="s">
        <v>11</v>
      </c>
      <c r="G26" s="76"/>
      <c r="H26" s="72">
        <f>'SALİHLİ MERKEZ ANADOLU'!H27:I27</f>
        <v>3.87</v>
      </c>
      <c r="I26" s="73"/>
    </row>
    <row r="27" spans="2:9" x14ac:dyDescent="0.25">
      <c r="B27" s="38">
        <v>43159</v>
      </c>
      <c r="C27" s="3" t="s">
        <v>22</v>
      </c>
      <c r="D27" s="62">
        <v>125</v>
      </c>
      <c r="E27" s="7"/>
      <c r="F27" s="7"/>
      <c r="G27" s="7"/>
      <c r="H27" s="7"/>
      <c r="I27" s="14"/>
    </row>
    <row r="28" spans="2:9" x14ac:dyDescent="0.25">
      <c r="B28" s="38"/>
      <c r="C28" s="3"/>
      <c r="D28" s="56"/>
      <c r="E28" s="7"/>
      <c r="F28" s="7"/>
      <c r="G28" s="7"/>
      <c r="H28" s="7"/>
      <c r="I28" s="14"/>
    </row>
    <row r="29" spans="2:9" x14ac:dyDescent="0.25">
      <c r="B29" s="38"/>
      <c r="C29" s="3"/>
      <c r="D29" s="56"/>
      <c r="E29" s="7"/>
      <c r="F29" s="71" t="s">
        <v>12</v>
      </c>
      <c r="G29" s="71"/>
      <c r="H29" s="77">
        <f>H26*D35</f>
        <v>8707.5</v>
      </c>
      <c r="I29" s="78"/>
    </row>
    <row r="30" spans="2:9" x14ac:dyDescent="0.25">
      <c r="B30" s="38"/>
      <c r="C30" s="3"/>
      <c r="D30" s="56"/>
      <c r="E30" s="7"/>
      <c r="F30" s="7"/>
      <c r="G30" s="7"/>
      <c r="H30" s="7"/>
      <c r="I30" s="14"/>
    </row>
    <row r="31" spans="2:9" x14ac:dyDescent="0.25">
      <c r="B31" s="38"/>
      <c r="C31" s="3"/>
      <c r="D31" s="40"/>
      <c r="E31" s="7"/>
      <c r="F31" s="7"/>
      <c r="G31" s="7"/>
      <c r="H31" s="7"/>
      <c r="I31" s="14"/>
    </row>
    <row r="32" spans="2:9" x14ac:dyDescent="0.25">
      <c r="B32" s="38"/>
      <c r="C32" s="3"/>
      <c r="D32" s="44"/>
      <c r="E32" s="7"/>
      <c r="F32" s="7"/>
      <c r="G32" s="7"/>
      <c r="H32" s="7"/>
      <c r="I32" s="14"/>
    </row>
    <row r="33" spans="2:9" x14ac:dyDescent="0.25">
      <c r="B33" s="38"/>
      <c r="C33" s="3"/>
      <c r="D33" s="44"/>
      <c r="E33" s="7"/>
      <c r="F33" s="7"/>
      <c r="G33" s="7"/>
      <c r="H33" s="7"/>
      <c r="I33" s="14"/>
    </row>
    <row r="34" spans="2:9" x14ac:dyDescent="0.25">
      <c r="B34" s="38"/>
      <c r="C34" s="3"/>
      <c r="D34" s="39"/>
      <c r="E34" s="7"/>
      <c r="F34" s="7"/>
      <c r="G34" s="7"/>
      <c r="H34" s="7"/>
      <c r="I34" s="14"/>
    </row>
    <row r="35" spans="2:9" x14ac:dyDescent="0.25">
      <c r="B35" s="67" t="s">
        <v>0</v>
      </c>
      <c r="C35" s="68"/>
      <c r="D35" s="4">
        <f>SUM(D4:D34)</f>
        <v>2250</v>
      </c>
      <c r="E35" s="8"/>
      <c r="F35" s="9"/>
      <c r="G35" s="9"/>
      <c r="H35" s="9"/>
      <c r="I35" s="18"/>
    </row>
    <row r="36" spans="2:9" x14ac:dyDescent="0.25">
      <c r="B36" s="19"/>
      <c r="C36" s="7"/>
      <c r="D36" s="7"/>
      <c r="E36" s="7"/>
      <c r="F36" s="7"/>
      <c r="G36" s="7"/>
      <c r="H36" s="7"/>
      <c r="I36" s="14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69" t="s">
        <v>6</v>
      </c>
      <c r="C38" s="70"/>
      <c r="D38" s="7"/>
      <c r="E38" s="7"/>
      <c r="F38" s="7"/>
      <c r="G38" s="66" t="s">
        <v>7</v>
      </c>
      <c r="H38" s="66"/>
      <c r="I38" s="14"/>
    </row>
    <row r="39" spans="2:9" x14ac:dyDescent="0.25">
      <c r="B39" s="19"/>
      <c r="C39" s="7"/>
      <c r="D39" s="7"/>
      <c r="E39" s="7"/>
      <c r="F39" s="7"/>
      <c r="G39" s="7"/>
      <c r="H39" s="7"/>
      <c r="I39" s="14"/>
    </row>
    <row r="40" spans="2:9" x14ac:dyDescent="0.25">
      <c r="B40" s="69"/>
      <c r="C40" s="70"/>
      <c r="D40" s="7"/>
      <c r="E40" s="7"/>
      <c r="F40" s="7"/>
      <c r="G40" s="66" t="s">
        <v>17</v>
      </c>
      <c r="H40" s="66"/>
      <c r="I40" s="14"/>
    </row>
    <row r="41" spans="2:9" x14ac:dyDescent="0.25">
      <c r="B41" s="69"/>
      <c r="C41" s="70"/>
      <c r="D41" s="7"/>
      <c r="E41" s="7"/>
      <c r="F41" s="7"/>
      <c r="G41" s="66" t="s">
        <v>5</v>
      </c>
      <c r="H41" s="66"/>
      <c r="I41" s="14"/>
    </row>
    <row r="42" spans="2:9" x14ac:dyDescent="0.25">
      <c r="B42" s="19"/>
      <c r="C42" s="7"/>
      <c r="D42" s="7"/>
      <c r="E42" s="7"/>
      <c r="F42" s="7"/>
      <c r="G42" s="7"/>
      <c r="H42" s="7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ht="15.75" thickBot="1" x14ac:dyDescent="0.3">
      <c r="B45" s="20"/>
      <c r="C45" s="21"/>
      <c r="D45" s="21"/>
      <c r="E45" s="21"/>
      <c r="F45" s="21"/>
      <c r="G45" s="21"/>
      <c r="H45" s="21"/>
      <c r="I45" s="22"/>
    </row>
    <row r="46" spans="2:9" x14ac:dyDescent="0.25">
      <c r="B46" s="1"/>
    </row>
    <row r="47" spans="2:9" x14ac:dyDescent="0.25">
      <c r="B47" s="1"/>
    </row>
    <row r="48" spans="2:9" ht="15.75" thickBot="1" x14ac:dyDescent="0.3">
      <c r="B48" s="1"/>
    </row>
    <row r="49" spans="2:9" x14ac:dyDescent="0.25">
      <c r="B49" s="12" t="s">
        <v>4</v>
      </c>
      <c r="C49" s="64" t="s">
        <v>27</v>
      </c>
      <c r="D49" s="64"/>
      <c r="E49" s="64"/>
      <c r="F49" s="64"/>
      <c r="G49" s="64"/>
      <c r="H49" s="64"/>
      <c r="I49" s="65"/>
    </row>
    <row r="50" spans="2:9" x14ac:dyDescent="0.25">
      <c r="B50" s="13" t="s">
        <v>85</v>
      </c>
      <c r="C50" s="7"/>
      <c r="D50" s="7"/>
      <c r="E50" s="7"/>
      <c r="F50" s="7"/>
      <c r="G50" s="7"/>
      <c r="H50" s="7"/>
      <c r="I50" s="14"/>
    </row>
    <row r="51" spans="2:9" ht="48" customHeight="1" x14ac:dyDescent="0.25">
      <c r="B51" s="15" t="s">
        <v>1</v>
      </c>
      <c r="C51" s="3"/>
      <c r="D51" s="2" t="s">
        <v>2</v>
      </c>
      <c r="E51" s="5"/>
      <c r="F51" s="6"/>
      <c r="G51" s="6"/>
      <c r="H51" s="6"/>
      <c r="I51" s="16"/>
    </row>
    <row r="52" spans="2:9" x14ac:dyDescent="0.25">
      <c r="B52" s="38">
        <v>43136</v>
      </c>
      <c r="C52" s="3" t="s">
        <v>25</v>
      </c>
      <c r="D52" s="63">
        <v>125</v>
      </c>
      <c r="E52" s="7"/>
      <c r="F52" s="7"/>
      <c r="G52" s="7"/>
      <c r="H52" s="7"/>
      <c r="I52" s="14"/>
    </row>
    <row r="53" spans="2:9" x14ac:dyDescent="0.25">
      <c r="B53" s="38">
        <v>43137</v>
      </c>
      <c r="C53" s="3" t="s">
        <v>21</v>
      </c>
      <c r="D53" s="63">
        <v>125</v>
      </c>
      <c r="E53" s="7"/>
      <c r="F53" s="7"/>
      <c r="G53" s="11"/>
      <c r="H53" s="11"/>
      <c r="I53" s="14"/>
    </row>
    <row r="54" spans="2:9" x14ac:dyDescent="0.25">
      <c r="B54" s="38">
        <v>43138</v>
      </c>
      <c r="C54" s="3" t="s">
        <v>22</v>
      </c>
      <c r="D54" s="63">
        <v>125</v>
      </c>
      <c r="E54" s="7"/>
      <c r="F54" s="7"/>
      <c r="G54" s="7"/>
      <c r="H54" s="7"/>
      <c r="I54" s="14"/>
    </row>
    <row r="55" spans="2:9" x14ac:dyDescent="0.25">
      <c r="B55" s="38">
        <v>43139</v>
      </c>
      <c r="C55" s="3" t="s">
        <v>23</v>
      </c>
      <c r="D55" s="63">
        <v>125</v>
      </c>
      <c r="E55" s="7"/>
      <c r="F55" s="7"/>
      <c r="G55" s="7"/>
      <c r="H55" s="7"/>
      <c r="I55" s="14"/>
    </row>
    <row r="56" spans="2:9" x14ac:dyDescent="0.25">
      <c r="B56" s="38">
        <v>43140</v>
      </c>
      <c r="C56" s="3" t="s">
        <v>24</v>
      </c>
      <c r="D56" s="63">
        <v>125</v>
      </c>
      <c r="E56" s="7"/>
      <c r="F56" s="7"/>
      <c r="G56" s="7"/>
      <c r="H56" s="7"/>
      <c r="I56" s="14"/>
    </row>
    <row r="57" spans="2:9" x14ac:dyDescent="0.25">
      <c r="B57" s="38">
        <v>43141</v>
      </c>
      <c r="C57" s="3" t="s">
        <v>77</v>
      </c>
      <c r="D57" s="63" t="s">
        <v>79</v>
      </c>
      <c r="E57" s="7"/>
      <c r="F57" s="7"/>
      <c r="G57" s="7"/>
      <c r="H57" s="7"/>
      <c r="I57" s="14"/>
    </row>
    <row r="58" spans="2:9" x14ac:dyDescent="0.25">
      <c r="B58" s="38">
        <v>43142</v>
      </c>
      <c r="C58" s="3" t="s">
        <v>78</v>
      </c>
      <c r="D58" s="63" t="s">
        <v>79</v>
      </c>
      <c r="E58" s="7"/>
      <c r="F58" s="7"/>
      <c r="G58" s="7"/>
      <c r="H58" s="7"/>
      <c r="I58" s="14"/>
    </row>
    <row r="59" spans="2:9" x14ac:dyDescent="0.25">
      <c r="B59" s="38">
        <v>43143</v>
      </c>
      <c r="C59" s="3" t="s">
        <v>25</v>
      </c>
      <c r="D59" s="63">
        <v>125</v>
      </c>
      <c r="E59" s="7"/>
      <c r="F59" s="7"/>
      <c r="G59" s="7"/>
      <c r="H59" s="7"/>
      <c r="I59" s="14"/>
    </row>
    <row r="60" spans="2:9" x14ac:dyDescent="0.25">
      <c r="B60" s="38">
        <v>43144</v>
      </c>
      <c r="C60" s="3" t="s">
        <v>21</v>
      </c>
      <c r="D60" s="63">
        <v>125</v>
      </c>
      <c r="E60" s="7"/>
      <c r="F60" s="7"/>
      <c r="G60" s="7"/>
      <c r="H60" s="7"/>
      <c r="I60" s="14"/>
    </row>
    <row r="61" spans="2:9" x14ac:dyDescent="0.25">
      <c r="B61" s="38">
        <v>43145</v>
      </c>
      <c r="C61" s="3" t="s">
        <v>22</v>
      </c>
      <c r="D61" s="63">
        <v>125</v>
      </c>
      <c r="E61" s="7"/>
      <c r="F61" s="7"/>
      <c r="G61" s="7"/>
      <c r="H61" s="7"/>
      <c r="I61" s="14"/>
    </row>
    <row r="62" spans="2:9" x14ac:dyDescent="0.25">
      <c r="B62" s="38">
        <v>43146</v>
      </c>
      <c r="C62" s="3" t="s">
        <v>23</v>
      </c>
      <c r="D62" s="63">
        <v>125</v>
      </c>
      <c r="E62" s="7"/>
      <c r="F62" s="7"/>
      <c r="G62" s="7"/>
      <c r="H62" s="7"/>
      <c r="I62" s="14"/>
    </row>
    <row r="63" spans="2:9" x14ac:dyDescent="0.25">
      <c r="B63" s="38">
        <v>43147</v>
      </c>
      <c r="C63" s="3" t="s">
        <v>24</v>
      </c>
      <c r="D63" s="63">
        <v>125</v>
      </c>
      <c r="E63" s="7"/>
      <c r="F63" s="7"/>
      <c r="G63" s="7"/>
      <c r="H63" s="7"/>
      <c r="I63" s="14"/>
    </row>
    <row r="64" spans="2:9" x14ac:dyDescent="0.25">
      <c r="B64" s="38">
        <v>43148</v>
      </c>
      <c r="C64" s="3" t="s">
        <v>77</v>
      </c>
      <c r="D64" s="63" t="s">
        <v>79</v>
      </c>
      <c r="E64" s="7"/>
      <c r="F64" s="7"/>
      <c r="G64" s="7"/>
      <c r="H64" s="7"/>
      <c r="I64" s="14"/>
    </row>
    <row r="65" spans="2:9" x14ac:dyDescent="0.25">
      <c r="B65" s="38">
        <v>43149</v>
      </c>
      <c r="C65" s="3" t="s">
        <v>78</v>
      </c>
      <c r="D65" s="63" t="s">
        <v>79</v>
      </c>
      <c r="E65" s="7"/>
      <c r="F65" s="7"/>
      <c r="G65" s="7"/>
      <c r="H65" s="7"/>
      <c r="I65" s="14"/>
    </row>
    <row r="66" spans="2:9" x14ac:dyDescent="0.25">
      <c r="B66" s="38">
        <v>43150</v>
      </c>
      <c r="C66" s="3" t="s">
        <v>25</v>
      </c>
      <c r="D66" s="63">
        <v>125</v>
      </c>
      <c r="E66" s="7"/>
      <c r="F66" s="7"/>
      <c r="G66" s="7"/>
      <c r="H66" s="7"/>
      <c r="I66" s="14"/>
    </row>
    <row r="67" spans="2:9" x14ac:dyDescent="0.25">
      <c r="B67" s="38">
        <v>43151</v>
      </c>
      <c r="C67" s="3" t="s">
        <v>21</v>
      </c>
      <c r="D67" s="63">
        <v>125</v>
      </c>
      <c r="E67" s="7"/>
      <c r="F67" s="7"/>
      <c r="G67" s="7"/>
      <c r="H67" s="7"/>
      <c r="I67" s="14"/>
    </row>
    <row r="68" spans="2:9" x14ac:dyDescent="0.25">
      <c r="B68" s="38">
        <v>43152</v>
      </c>
      <c r="C68" s="3" t="s">
        <v>22</v>
      </c>
      <c r="D68" s="63">
        <v>125</v>
      </c>
      <c r="E68" s="7"/>
      <c r="F68" s="7"/>
      <c r="G68" s="7"/>
      <c r="H68" s="7"/>
      <c r="I68" s="14"/>
    </row>
    <row r="69" spans="2:9" x14ac:dyDescent="0.25">
      <c r="B69" s="38">
        <v>43153</v>
      </c>
      <c r="C69" s="3" t="s">
        <v>23</v>
      </c>
      <c r="D69" s="63">
        <v>125</v>
      </c>
      <c r="E69" s="7"/>
      <c r="F69" s="7"/>
      <c r="G69" s="7"/>
      <c r="H69" s="7"/>
      <c r="I69" s="14"/>
    </row>
    <row r="70" spans="2:9" x14ac:dyDescent="0.25">
      <c r="B70" s="38">
        <v>43154</v>
      </c>
      <c r="C70" s="3" t="s">
        <v>24</v>
      </c>
      <c r="D70" s="63">
        <v>125</v>
      </c>
      <c r="E70" s="7"/>
      <c r="F70" s="7"/>
      <c r="G70" s="7"/>
      <c r="H70" s="7"/>
      <c r="I70" s="14"/>
    </row>
    <row r="71" spans="2:9" x14ac:dyDescent="0.25">
      <c r="B71" s="38">
        <v>43155</v>
      </c>
      <c r="C71" s="3" t="s">
        <v>77</v>
      </c>
      <c r="D71" s="63" t="s">
        <v>79</v>
      </c>
      <c r="E71" s="7"/>
      <c r="F71" s="7"/>
      <c r="G71" s="7"/>
      <c r="H71" s="7"/>
      <c r="I71" s="14"/>
    </row>
    <row r="72" spans="2:9" x14ac:dyDescent="0.25">
      <c r="B72" s="38">
        <v>43156</v>
      </c>
      <c r="C72" s="3" t="s">
        <v>78</v>
      </c>
      <c r="D72" s="63" t="s">
        <v>79</v>
      </c>
      <c r="E72" s="7"/>
      <c r="F72" s="7"/>
      <c r="G72" s="7"/>
      <c r="H72" s="7"/>
      <c r="I72" s="14"/>
    </row>
    <row r="73" spans="2:9" x14ac:dyDescent="0.25">
      <c r="B73" s="38">
        <v>43157</v>
      </c>
      <c r="C73" s="3" t="s">
        <v>25</v>
      </c>
      <c r="D73" s="63">
        <v>125</v>
      </c>
      <c r="E73" s="7"/>
      <c r="F73" s="7"/>
      <c r="G73" s="7"/>
      <c r="H73" s="7"/>
      <c r="I73" s="14"/>
    </row>
    <row r="74" spans="2:9" ht="15" customHeight="1" x14ac:dyDescent="0.25">
      <c r="B74" s="38">
        <v>43158</v>
      </c>
      <c r="C74" s="3" t="s">
        <v>21</v>
      </c>
      <c r="D74" s="63">
        <v>125</v>
      </c>
      <c r="E74" s="7"/>
      <c r="F74" s="76" t="s">
        <v>11</v>
      </c>
      <c r="G74" s="76"/>
      <c r="H74" s="72">
        <f>'SALİHLİ MERKEZ ANADOLU'!H76:I76</f>
        <v>3.87</v>
      </c>
      <c r="I74" s="73"/>
    </row>
    <row r="75" spans="2:9" x14ac:dyDescent="0.25">
      <c r="B75" s="38">
        <v>43159</v>
      </c>
      <c r="C75" s="3" t="s">
        <v>22</v>
      </c>
      <c r="D75" s="63">
        <v>125</v>
      </c>
      <c r="E75" s="7"/>
      <c r="F75" s="7"/>
      <c r="G75" s="7"/>
      <c r="H75" s="7"/>
      <c r="I75" s="14"/>
    </row>
    <row r="76" spans="2:9" x14ac:dyDescent="0.25">
      <c r="B76" s="38"/>
      <c r="C76" s="3"/>
      <c r="D76" s="63"/>
      <c r="E76" s="7"/>
      <c r="F76" s="7"/>
      <c r="G76" s="7"/>
      <c r="H76" s="7"/>
      <c r="I76" s="14"/>
    </row>
    <row r="77" spans="2:9" x14ac:dyDescent="0.25">
      <c r="B77" s="38"/>
      <c r="C77" s="3"/>
      <c r="D77" s="63"/>
      <c r="E77" s="7"/>
      <c r="F77" s="71" t="s">
        <v>12</v>
      </c>
      <c r="G77" s="71"/>
      <c r="H77" s="77">
        <f>H74*D83</f>
        <v>8707.5</v>
      </c>
      <c r="I77" s="78"/>
    </row>
    <row r="78" spans="2:9" x14ac:dyDescent="0.25">
      <c r="B78" s="38"/>
      <c r="C78" s="3"/>
      <c r="D78" s="63"/>
      <c r="E78" s="7"/>
      <c r="F78" s="7"/>
      <c r="G78" s="7"/>
      <c r="H78" s="7"/>
      <c r="I78" s="14"/>
    </row>
    <row r="79" spans="2:9" x14ac:dyDescent="0.25">
      <c r="B79" s="38"/>
      <c r="C79" s="3"/>
      <c r="D79" s="63"/>
      <c r="E79" s="7"/>
      <c r="F79" s="7"/>
      <c r="G79" s="7"/>
      <c r="H79" s="7"/>
      <c r="I79" s="14"/>
    </row>
    <row r="80" spans="2:9" x14ac:dyDescent="0.25">
      <c r="B80" s="38"/>
      <c r="C80" s="3"/>
      <c r="D80" s="63"/>
      <c r="E80" s="7"/>
      <c r="F80" s="7"/>
      <c r="G80" s="7"/>
      <c r="H80" s="7"/>
      <c r="I80" s="14"/>
    </row>
    <row r="81" spans="2:9" x14ac:dyDescent="0.25">
      <c r="B81" s="38"/>
      <c r="C81" s="3"/>
      <c r="D81" s="63"/>
      <c r="E81" s="7"/>
      <c r="F81" s="7"/>
      <c r="G81" s="7"/>
      <c r="H81" s="7"/>
      <c r="I81" s="14"/>
    </row>
    <row r="82" spans="2:9" x14ac:dyDescent="0.25">
      <c r="B82" s="38"/>
      <c r="C82" s="3"/>
      <c r="D82" s="63"/>
      <c r="E82" s="7"/>
      <c r="F82" s="7"/>
      <c r="G82" s="7"/>
      <c r="H82" s="7"/>
      <c r="I82" s="14"/>
    </row>
    <row r="83" spans="2:9" x14ac:dyDescent="0.25">
      <c r="B83" s="67" t="s">
        <v>0</v>
      </c>
      <c r="C83" s="68"/>
      <c r="D83" s="63">
        <f>SUM(D52:D82)</f>
        <v>2250</v>
      </c>
      <c r="E83" s="8"/>
      <c r="F83" s="9"/>
      <c r="G83" s="9"/>
      <c r="H83" s="9"/>
      <c r="I83" s="18"/>
    </row>
    <row r="84" spans="2:9" x14ac:dyDescent="0.25">
      <c r="B84" s="19"/>
      <c r="C84" s="7"/>
      <c r="D84" s="7"/>
      <c r="E84" s="7"/>
      <c r="F84" s="7"/>
      <c r="G84" s="7"/>
      <c r="H84" s="7"/>
      <c r="I84" s="14"/>
    </row>
    <row r="85" spans="2:9" x14ac:dyDescent="0.25">
      <c r="B85" s="19"/>
      <c r="C85" s="7"/>
      <c r="D85" s="7"/>
      <c r="E85" s="7"/>
      <c r="F85" s="7"/>
      <c r="G85" s="7"/>
      <c r="H85" s="7"/>
      <c r="I85" s="14"/>
    </row>
    <row r="86" spans="2:9" x14ac:dyDescent="0.25">
      <c r="B86" s="69" t="s">
        <v>6</v>
      </c>
      <c r="C86" s="70"/>
      <c r="D86" s="7"/>
      <c r="E86" s="7"/>
      <c r="F86" s="7"/>
      <c r="G86" s="66" t="s">
        <v>7</v>
      </c>
      <c r="H86" s="66"/>
      <c r="I86" s="14"/>
    </row>
    <row r="87" spans="2:9" x14ac:dyDescent="0.25">
      <c r="B87" s="19"/>
      <c r="C87" s="7"/>
      <c r="D87" s="7"/>
      <c r="E87" s="7"/>
      <c r="F87" s="7"/>
      <c r="G87" s="7"/>
      <c r="H87" s="7"/>
      <c r="I87" s="14"/>
    </row>
    <row r="88" spans="2:9" x14ac:dyDescent="0.25">
      <c r="B88" s="69">
        <f ca="1">TODAY()</f>
        <v>43160</v>
      </c>
      <c r="C88" s="70"/>
      <c r="D88" s="7"/>
      <c r="E88" s="7"/>
      <c r="F88" s="7"/>
      <c r="G88" s="70">
        <f ca="1">B88</f>
        <v>43160</v>
      </c>
      <c r="H88" s="66"/>
      <c r="I88" s="14"/>
    </row>
    <row r="89" spans="2:9" x14ac:dyDescent="0.25">
      <c r="B89" s="69" t="s">
        <v>6</v>
      </c>
      <c r="C89" s="70"/>
      <c r="D89" s="7"/>
      <c r="E89" s="7"/>
      <c r="F89" s="7"/>
      <c r="G89" s="66" t="s">
        <v>7</v>
      </c>
      <c r="H89" s="66"/>
      <c r="I89" s="14"/>
    </row>
    <row r="90" spans="2:9" x14ac:dyDescent="0.25">
      <c r="B90" s="69" t="s">
        <v>86</v>
      </c>
      <c r="C90" s="70"/>
      <c r="D90" s="7"/>
      <c r="E90" s="7"/>
      <c r="F90" s="7"/>
      <c r="G90" s="66" t="s">
        <v>81</v>
      </c>
      <c r="H90" s="66"/>
      <c r="I90" s="14"/>
    </row>
    <row r="91" spans="2:9" x14ac:dyDescent="0.25">
      <c r="B91" s="69" t="s">
        <v>5</v>
      </c>
      <c r="C91" s="70"/>
      <c r="D91" s="7"/>
      <c r="E91" s="7"/>
      <c r="F91" s="7"/>
      <c r="G91" s="66" t="s">
        <v>52</v>
      </c>
      <c r="H91" s="66"/>
      <c r="I91" s="14"/>
    </row>
    <row r="92" spans="2:9" x14ac:dyDescent="0.25">
      <c r="B92" s="19"/>
      <c r="C92" s="7"/>
      <c r="D92" s="7"/>
      <c r="E92" s="7"/>
      <c r="F92" s="7"/>
      <c r="G92" s="7"/>
      <c r="H92" s="7"/>
      <c r="I92" s="14"/>
    </row>
    <row r="93" spans="2:9" ht="15.75" thickBot="1" x14ac:dyDescent="0.3">
      <c r="B93" s="20"/>
      <c r="C93" s="21"/>
      <c r="D93" s="21"/>
      <c r="E93" s="21"/>
      <c r="F93" s="21"/>
      <c r="G93" s="21"/>
      <c r="H93" s="21"/>
      <c r="I93" s="22"/>
    </row>
  </sheetData>
  <mergeCells count="28">
    <mergeCell ref="B89:C89"/>
    <mergeCell ref="G89:H89"/>
    <mergeCell ref="B90:C90"/>
    <mergeCell ref="G90:H90"/>
    <mergeCell ref="B91:C91"/>
    <mergeCell ref="G91:H91"/>
    <mergeCell ref="B83:C83"/>
    <mergeCell ref="B86:C86"/>
    <mergeCell ref="G86:H86"/>
    <mergeCell ref="B88:C88"/>
    <mergeCell ref="G88:H88"/>
    <mergeCell ref="C49:I49"/>
    <mergeCell ref="F74:G74"/>
    <mergeCell ref="H74:I74"/>
    <mergeCell ref="F77:G77"/>
    <mergeCell ref="H77:I77"/>
    <mergeCell ref="G40:H40"/>
    <mergeCell ref="G41:H41"/>
    <mergeCell ref="C1:I1"/>
    <mergeCell ref="B35:C35"/>
    <mergeCell ref="B38:C38"/>
    <mergeCell ref="G38:H38"/>
    <mergeCell ref="F26:G26"/>
    <mergeCell ref="H26:I26"/>
    <mergeCell ref="F29:G29"/>
    <mergeCell ref="H29:I29"/>
    <mergeCell ref="B40:C40"/>
    <mergeCell ref="B41:C4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3"/>
  <sheetViews>
    <sheetView topLeftCell="A61" workbookViewId="0">
      <selection activeCell="G89" sqref="G89:H91"/>
    </sheetView>
  </sheetViews>
  <sheetFormatPr defaultRowHeight="15" x14ac:dyDescent="0.25"/>
  <cols>
    <col min="1" max="1" width="3.85546875" customWidth="1"/>
    <col min="2" max="2" width="12.5703125" customWidth="1"/>
    <col min="3" max="3" width="14.85546875" customWidth="1"/>
    <col min="4" max="4" width="13.28515625" customWidth="1"/>
    <col min="7" max="7" width="14.42578125" customWidth="1"/>
  </cols>
  <sheetData>
    <row r="1" spans="2:9" ht="15.75" thickBot="1" x14ac:dyDescent="0.3"/>
    <row r="2" spans="2:9" x14ac:dyDescent="0.25">
      <c r="B2" s="12" t="s">
        <v>4</v>
      </c>
      <c r="C2" s="64" t="s">
        <v>8</v>
      </c>
      <c r="D2" s="64"/>
      <c r="E2" s="64"/>
      <c r="F2" s="64"/>
      <c r="G2" s="64"/>
      <c r="H2" s="64"/>
      <c r="I2" s="65"/>
    </row>
    <row r="3" spans="2:9" x14ac:dyDescent="0.25">
      <c r="B3" s="13" t="s">
        <v>82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15" t="s">
        <v>1</v>
      </c>
      <c r="C4" s="3"/>
      <c r="D4" s="2" t="s">
        <v>2</v>
      </c>
      <c r="E4" s="5"/>
      <c r="F4" s="6"/>
      <c r="G4" s="6"/>
      <c r="H4" s="6"/>
      <c r="I4" s="16"/>
    </row>
    <row r="5" spans="2:9" x14ac:dyDescent="0.25">
      <c r="B5" s="38">
        <v>43136</v>
      </c>
      <c r="C5" s="3" t="s">
        <v>25</v>
      </c>
      <c r="D5" s="44">
        <v>60</v>
      </c>
      <c r="E5" s="7"/>
      <c r="F5" s="7"/>
      <c r="G5" s="7"/>
      <c r="H5" s="7"/>
      <c r="I5" s="14"/>
    </row>
    <row r="6" spans="2:9" x14ac:dyDescent="0.25">
      <c r="B6" s="38">
        <v>43137</v>
      </c>
      <c r="C6" s="3" t="s">
        <v>21</v>
      </c>
      <c r="D6" s="56">
        <v>60</v>
      </c>
      <c r="E6" s="7"/>
      <c r="F6" s="7"/>
      <c r="G6" s="11"/>
      <c r="H6" s="11"/>
      <c r="I6" s="14"/>
    </row>
    <row r="7" spans="2:9" x14ac:dyDescent="0.25">
      <c r="B7" s="38">
        <v>43138</v>
      </c>
      <c r="C7" s="3" t="s">
        <v>22</v>
      </c>
      <c r="D7" s="56">
        <v>60</v>
      </c>
      <c r="E7" s="7"/>
      <c r="F7" s="7"/>
      <c r="G7" s="7"/>
      <c r="H7" s="7"/>
      <c r="I7" s="14"/>
    </row>
    <row r="8" spans="2:9" x14ac:dyDescent="0.25">
      <c r="B8" s="38">
        <v>43139</v>
      </c>
      <c r="C8" s="3" t="s">
        <v>23</v>
      </c>
      <c r="D8" s="56">
        <v>60</v>
      </c>
      <c r="E8" s="7"/>
      <c r="F8" s="7"/>
      <c r="G8" s="7"/>
      <c r="H8" s="7"/>
      <c r="I8" s="14"/>
    </row>
    <row r="9" spans="2:9" x14ac:dyDescent="0.25">
      <c r="B9" s="38">
        <v>43140</v>
      </c>
      <c r="C9" s="3" t="s">
        <v>24</v>
      </c>
      <c r="D9" s="62">
        <v>60</v>
      </c>
      <c r="E9" s="7"/>
      <c r="F9" s="7"/>
      <c r="G9" s="7"/>
      <c r="H9" s="7"/>
      <c r="I9" s="14"/>
    </row>
    <row r="10" spans="2:9" x14ac:dyDescent="0.25">
      <c r="B10" s="38">
        <v>43141</v>
      </c>
      <c r="C10" s="3" t="s">
        <v>77</v>
      </c>
      <c r="D10" s="56" t="s">
        <v>79</v>
      </c>
      <c r="E10" s="7"/>
      <c r="F10" s="7"/>
      <c r="G10" s="7"/>
      <c r="H10" s="7"/>
      <c r="I10" s="14"/>
    </row>
    <row r="11" spans="2:9" x14ac:dyDescent="0.25">
      <c r="B11" s="38">
        <v>43142</v>
      </c>
      <c r="C11" s="3" t="s">
        <v>78</v>
      </c>
      <c r="D11" s="62" t="s">
        <v>79</v>
      </c>
      <c r="E11" s="7"/>
      <c r="F11" s="7"/>
      <c r="G11" s="7"/>
      <c r="H11" s="7"/>
      <c r="I11" s="14"/>
    </row>
    <row r="12" spans="2:9" x14ac:dyDescent="0.25">
      <c r="B12" s="38">
        <v>43143</v>
      </c>
      <c r="C12" s="3" t="s">
        <v>25</v>
      </c>
      <c r="D12" s="62">
        <v>60</v>
      </c>
      <c r="E12" s="7"/>
      <c r="F12" s="7"/>
      <c r="G12" s="7"/>
      <c r="H12" s="7"/>
      <c r="I12" s="14"/>
    </row>
    <row r="13" spans="2:9" x14ac:dyDescent="0.25">
      <c r="B13" s="38">
        <v>43144</v>
      </c>
      <c r="C13" s="3" t="s">
        <v>21</v>
      </c>
      <c r="D13" s="62">
        <v>60</v>
      </c>
      <c r="E13" s="7"/>
      <c r="F13" s="7"/>
      <c r="G13" s="7"/>
      <c r="H13" s="7"/>
      <c r="I13" s="14"/>
    </row>
    <row r="14" spans="2:9" x14ac:dyDescent="0.25">
      <c r="B14" s="38">
        <v>43145</v>
      </c>
      <c r="C14" s="3" t="s">
        <v>22</v>
      </c>
      <c r="D14" s="62">
        <v>60</v>
      </c>
      <c r="E14" s="7"/>
      <c r="F14" s="7"/>
      <c r="G14" s="7"/>
      <c r="H14" s="7"/>
      <c r="I14" s="14"/>
    </row>
    <row r="15" spans="2:9" x14ac:dyDescent="0.25">
      <c r="B15" s="38">
        <v>43146</v>
      </c>
      <c r="C15" s="3" t="s">
        <v>23</v>
      </c>
      <c r="D15" s="62">
        <v>60</v>
      </c>
      <c r="E15" s="7"/>
      <c r="F15" s="7"/>
      <c r="G15" s="7"/>
      <c r="H15" s="7"/>
      <c r="I15" s="14"/>
    </row>
    <row r="16" spans="2:9" x14ac:dyDescent="0.25">
      <c r="B16" s="38">
        <v>43147</v>
      </c>
      <c r="C16" s="3" t="s">
        <v>24</v>
      </c>
      <c r="D16" s="62">
        <v>60</v>
      </c>
      <c r="E16" s="7"/>
      <c r="F16" s="7"/>
      <c r="G16" s="7"/>
      <c r="H16" s="7"/>
      <c r="I16" s="14"/>
    </row>
    <row r="17" spans="2:9" x14ac:dyDescent="0.25">
      <c r="B17" s="38">
        <v>43148</v>
      </c>
      <c r="C17" s="3" t="s">
        <v>77</v>
      </c>
      <c r="D17" s="62" t="s">
        <v>79</v>
      </c>
      <c r="E17" s="7"/>
      <c r="F17" s="7"/>
      <c r="G17" s="7"/>
      <c r="H17" s="7"/>
      <c r="I17" s="14"/>
    </row>
    <row r="18" spans="2:9" x14ac:dyDescent="0.25">
      <c r="B18" s="38">
        <v>43149</v>
      </c>
      <c r="C18" s="3" t="s">
        <v>78</v>
      </c>
      <c r="D18" s="62" t="s">
        <v>79</v>
      </c>
      <c r="E18" s="7"/>
      <c r="F18" s="7"/>
      <c r="G18" s="7"/>
      <c r="H18" s="7"/>
      <c r="I18" s="14"/>
    </row>
    <row r="19" spans="2:9" x14ac:dyDescent="0.25">
      <c r="B19" s="38">
        <v>43150</v>
      </c>
      <c r="C19" s="3" t="s">
        <v>25</v>
      </c>
      <c r="D19" s="62">
        <v>60</v>
      </c>
      <c r="E19" s="7"/>
      <c r="F19" s="7"/>
      <c r="G19" s="7"/>
      <c r="H19" s="7"/>
      <c r="I19" s="14"/>
    </row>
    <row r="20" spans="2:9" x14ac:dyDescent="0.25">
      <c r="B20" s="38">
        <v>43151</v>
      </c>
      <c r="C20" s="3" t="s">
        <v>21</v>
      </c>
      <c r="D20" s="62">
        <v>60</v>
      </c>
      <c r="E20" s="7"/>
      <c r="F20" s="7"/>
      <c r="G20" s="7"/>
      <c r="H20" s="7"/>
      <c r="I20" s="14"/>
    </row>
    <row r="21" spans="2:9" x14ac:dyDescent="0.25">
      <c r="B21" s="38">
        <v>43152</v>
      </c>
      <c r="C21" s="3" t="s">
        <v>22</v>
      </c>
      <c r="D21" s="62">
        <v>60</v>
      </c>
      <c r="E21" s="7"/>
      <c r="F21" s="7"/>
      <c r="G21" s="7"/>
      <c r="H21" s="7"/>
      <c r="I21" s="14"/>
    </row>
    <row r="22" spans="2:9" x14ac:dyDescent="0.25">
      <c r="B22" s="38">
        <v>43153</v>
      </c>
      <c r="C22" s="3" t="s">
        <v>23</v>
      </c>
      <c r="D22" s="62">
        <v>60</v>
      </c>
      <c r="E22" s="7"/>
      <c r="F22" s="7"/>
      <c r="G22" s="7"/>
      <c r="H22" s="7"/>
      <c r="I22" s="14"/>
    </row>
    <row r="23" spans="2:9" x14ac:dyDescent="0.25">
      <c r="B23" s="38">
        <v>43154</v>
      </c>
      <c r="C23" s="3" t="s">
        <v>24</v>
      </c>
      <c r="D23" s="62">
        <v>60</v>
      </c>
      <c r="E23" s="7"/>
      <c r="F23" s="7"/>
      <c r="G23" s="7"/>
      <c r="H23" s="7"/>
      <c r="I23" s="14"/>
    </row>
    <row r="24" spans="2:9" x14ac:dyDescent="0.25">
      <c r="B24" s="38">
        <v>43155</v>
      </c>
      <c r="C24" s="3" t="s">
        <v>77</v>
      </c>
      <c r="D24" s="62" t="s">
        <v>79</v>
      </c>
      <c r="E24" s="7"/>
      <c r="F24" s="7"/>
      <c r="G24" s="7"/>
      <c r="H24" s="7"/>
      <c r="I24" s="14"/>
    </row>
    <row r="25" spans="2:9" x14ac:dyDescent="0.25">
      <c r="B25" s="38">
        <v>43156</v>
      </c>
      <c r="C25" s="3" t="s">
        <v>78</v>
      </c>
      <c r="D25" s="62" t="s">
        <v>79</v>
      </c>
      <c r="E25" s="7"/>
      <c r="F25" s="7"/>
      <c r="G25" s="7"/>
      <c r="H25" s="7"/>
      <c r="I25" s="14"/>
    </row>
    <row r="26" spans="2:9" x14ac:dyDescent="0.25">
      <c r="B26" s="38">
        <v>43157</v>
      </c>
      <c r="C26" s="3" t="s">
        <v>25</v>
      </c>
      <c r="D26" s="56">
        <v>60</v>
      </c>
      <c r="E26" s="7"/>
      <c r="F26" s="7"/>
      <c r="G26" s="7"/>
      <c r="H26" s="7"/>
      <c r="I26" s="14"/>
    </row>
    <row r="27" spans="2:9" x14ac:dyDescent="0.25">
      <c r="B27" s="38">
        <v>43158</v>
      </c>
      <c r="C27" s="3" t="s">
        <v>21</v>
      </c>
      <c r="D27" s="62">
        <v>60</v>
      </c>
      <c r="E27" s="7"/>
      <c r="F27" s="71" t="s">
        <v>11</v>
      </c>
      <c r="G27" s="71"/>
      <c r="H27" s="79">
        <f>'imam Hatip Kız'!H26:I26</f>
        <v>3.87</v>
      </c>
      <c r="I27" s="80"/>
    </row>
    <row r="28" spans="2:9" x14ac:dyDescent="0.25">
      <c r="B28" s="38">
        <v>43159</v>
      </c>
      <c r="C28" s="3" t="s">
        <v>22</v>
      </c>
      <c r="D28" s="62">
        <v>60</v>
      </c>
      <c r="E28" s="7"/>
      <c r="F28" s="7"/>
      <c r="G28" s="7"/>
      <c r="H28" s="7"/>
      <c r="I28" s="14"/>
    </row>
    <row r="29" spans="2:9" x14ac:dyDescent="0.25">
      <c r="B29" s="38"/>
      <c r="C29" s="3"/>
      <c r="D29" s="56"/>
      <c r="E29" s="7"/>
      <c r="F29" s="7"/>
      <c r="G29" s="7"/>
      <c r="H29" s="7"/>
      <c r="I29" s="14"/>
    </row>
    <row r="30" spans="2:9" x14ac:dyDescent="0.25">
      <c r="B30" s="38"/>
      <c r="C30" s="3"/>
      <c r="D30" s="56"/>
      <c r="E30" s="7"/>
      <c r="F30" s="71" t="s">
        <v>12</v>
      </c>
      <c r="G30" s="71"/>
      <c r="H30" s="74">
        <f>H27*D36</f>
        <v>4179.6000000000004</v>
      </c>
      <c r="I30" s="75"/>
    </row>
    <row r="31" spans="2:9" x14ac:dyDescent="0.25">
      <c r="B31" s="38"/>
      <c r="C31" s="3"/>
      <c r="D31" s="56"/>
      <c r="E31" s="7"/>
      <c r="F31" s="7"/>
      <c r="G31" s="7"/>
      <c r="H31" s="7"/>
      <c r="I31" s="14"/>
    </row>
    <row r="32" spans="2:9" x14ac:dyDescent="0.25">
      <c r="B32" s="38"/>
      <c r="C32" s="3"/>
      <c r="D32" s="44"/>
      <c r="E32" s="7"/>
      <c r="F32" s="7"/>
      <c r="G32" s="7"/>
      <c r="H32" s="7"/>
      <c r="I32" s="14"/>
    </row>
    <row r="33" spans="2:9" x14ac:dyDescent="0.25">
      <c r="B33" s="38"/>
      <c r="C33" s="3"/>
      <c r="D33" s="44"/>
      <c r="E33" s="7"/>
      <c r="F33" s="7"/>
      <c r="G33" s="7"/>
      <c r="H33" s="7"/>
      <c r="I33" s="14"/>
    </row>
    <row r="34" spans="2:9" x14ac:dyDescent="0.25">
      <c r="B34" s="38"/>
      <c r="C34" s="3"/>
      <c r="D34" s="44"/>
      <c r="E34" s="7"/>
      <c r="F34" s="7"/>
      <c r="G34" s="7"/>
      <c r="H34" s="7"/>
      <c r="I34" s="14"/>
    </row>
    <row r="35" spans="2:9" x14ac:dyDescent="0.25">
      <c r="B35" s="38"/>
      <c r="C35" s="3"/>
      <c r="D35" s="39"/>
      <c r="E35" s="7"/>
      <c r="F35" s="7"/>
      <c r="G35" s="7"/>
      <c r="H35" s="7"/>
      <c r="I35" s="14"/>
    </row>
    <row r="36" spans="2:9" x14ac:dyDescent="0.25">
      <c r="B36" s="67" t="s">
        <v>0</v>
      </c>
      <c r="C36" s="68"/>
      <c r="D36" s="4">
        <f>SUM(D5:D35)</f>
        <v>1080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19"/>
      <c r="C38" s="7"/>
      <c r="D38" s="7"/>
      <c r="E38" s="7"/>
      <c r="F38" s="7"/>
      <c r="G38" s="7"/>
      <c r="H38" s="7"/>
      <c r="I38" s="14"/>
    </row>
    <row r="39" spans="2:9" x14ac:dyDescent="0.25">
      <c r="B39" s="69" t="s">
        <v>6</v>
      </c>
      <c r="C39" s="70"/>
      <c r="D39" s="7"/>
      <c r="E39" s="7"/>
      <c r="F39" s="7"/>
      <c r="G39" s="66" t="s">
        <v>7</v>
      </c>
      <c r="H39" s="66"/>
      <c r="I39" s="14"/>
    </row>
    <row r="40" spans="2:9" x14ac:dyDescent="0.25">
      <c r="B40" s="19"/>
      <c r="C40" s="7"/>
      <c r="D40" s="7"/>
      <c r="E40" s="7"/>
      <c r="F40" s="7"/>
      <c r="G40" s="7"/>
      <c r="H40" s="7"/>
      <c r="I40" s="14"/>
    </row>
    <row r="41" spans="2:9" x14ac:dyDescent="0.25">
      <c r="B41" s="69" t="s">
        <v>19</v>
      </c>
      <c r="C41" s="70"/>
      <c r="D41" s="7"/>
      <c r="E41" s="7"/>
      <c r="F41" s="7"/>
      <c r="G41" s="66" t="s">
        <v>15</v>
      </c>
      <c r="H41" s="66"/>
      <c r="I41" s="14"/>
    </row>
    <row r="42" spans="2:9" x14ac:dyDescent="0.25">
      <c r="B42" s="69" t="s">
        <v>20</v>
      </c>
      <c r="C42" s="70"/>
      <c r="D42" s="7"/>
      <c r="E42" s="7"/>
      <c r="F42" s="7"/>
      <c r="G42" s="66" t="s">
        <v>5</v>
      </c>
      <c r="H42" s="66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ht="15.75" thickBot="1" x14ac:dyDescent="0.3">
      <c r="B48" s="1"/>
    </row>
    <row r="49" spans="2:9" x14ac:dyDescent="0.25">
      <c r="B49" s="12" t="s">
        <v>4</v>
      </c>
      <c r="C49" s="64" t="s">
        <v>8</v>
      </c>
      <c r="D49" s="64"/>
      <c r="E49" s="64"/>
      <c r="F49" s="64"/>
      <c r="G49" s="64"/>
      <c r="H49" s="64"/>
      <c r="I49" s="65"/>
    </row>
    <row r="50" spans="2:9" x14ac:dyDescent="0.25">
      <c r="B50" s="13" t="s">
        <v>85</v>
      </c>
      <c r="C50" s="7"/>
      <c r="D50" s="7"/>
      <c r="E50" s="7"/>
      <c r="F50" s="7"/>
      <c r="G50" s="7"/>
      <c r="H50" s="7"/>
      <c r="I50" s="14"/>
    </row>
    <row r="51" spans="2:9" ht="48" customHeight="1" x14ac:dyDescent="0.25">
      <c r="B51" s="15" t="s">
        <v>1</v>
      </c>
      <c r="C51" s="3"/>
      <c r="D51" s="2" t="s">
        <v>2</v>
      </c>
      <c r="E51" s="5"/>
      <c r="F51" s="6"/>
      <c r="G51" s="6"/>
      <c r="H51" s="6"/>
      <c r="I51" s="16"/>
    </row>
    <row r="52" spans="2:9" x14ac:dyDescent="0.25">
      <c r="B52" s="38">
        <v>43136</v>
      </c>
      <c r="C52" s="3" t="s">
        <v>25</v>
      </c>
      <c r="D52" s="63">
        <v>60</v>
      </c>
      <c r="E52" s="7"/>
      <c r="F52" s="7"/>
      <c r="G52" s="7"/>
      <c r="H52" s="7"/>
      <c r="I52" s="14"/>
    </row>
    <row r="53" spans="2:9" x14ac:dyDescent="0.25">
      <c r="B53" s="38">
        <v>43137</v>
      </c>
      <c r="C53" s="3" t="s">
        <v>21</v>
      </c>
      <c r="D53" s="63">
        <v>60</v>
      </c>
      <c r="E53" s="7"/>
      <c r="F53" s="7"/>
      <c r="G53" s="11"/>
      <c r="H53" s="11"/>
      <c r="I53" s="14"/>
    </row>
    <row r="54" spans="2:9" x14ac:dyDescent="0.25">
      <c r="B54" s="38">
        <v>43138</v>
      </c>
      <c r="C54" s="3" t="s">
        <v>22</v>
      </c>
      <c r="D54" s="63">
        <v>60</v>
      </c>
      <c r="E54" s="7"/>
      <c r="F54" s="7"/>
      <c r="G54" s="7"/>
      <c r="H54" s="7"/>
      <c r="I54" s="14"/>
    </row>
    <row r="55" spans="2:9" x14ac:dyDescent="0.25">
      <c r="B55" s="38">
        <v>43139</v>
      </c>
      <c r="C55" s="3" t="s">
        <v>23</v>
      </c>
      <c r="D55" s="63">
        <v>60</v>
      </c>
      <c r="E55" s="7"/>
      <c r="F55" s="7"/>
      <c r="G55" s="7"/>
      <c r="H55" s="7"/>
      <c r="I55" s="14"/>
    </row>
    <row r="56" spans="2:9" x14ac:dyDescent="0.25">
      <c r="B56" s="38">
        <v>43140</v>
      </c>
      <c r="C56" s="3" t="s">
        <v>24</v>
      </c>
      <c r="D56" s="63">
        <v>60</v>
      </c>
      <c r="E56" s="7"/>
      <c r="F56" s="7"/>
      <c r="G56" s="7"/>
      <c r="H56" s="7"/>
      <c r="I56" s="14"/>
    </row>
    <row r="57" spans="2:9" x14ac:dyDescent="0.25">
      <c r="B57" s="38">
        <v>43141</v>
      </c>
      <c r="C57" s="3" t="s">
        <v>77</v>
      </c>
      <c r="D57" s="63" t="s">
        <v>79</v>
      </c>
      <c r="E57" s="7"/>
      <c r="F57" s="7"/>
      <c r="G57" s="7"/>
      <c r="H57" s="7"/>
      <c r="I57" s="14"/>
    </row>
    <row r="58" spans="2:9" x14ac:dyDescent="0.25">
      <c r="B58" s="38">
        <v>43142</v>
      </c>
      <c r="C58" s="3" t="s">
        <v>78</v>
      </c>
      <c r="D58" s="63" t="s">
        <v>79</v>
      </c>
      <c r="E58" s="7"/>
      <c r="F58" s="7"/>
      <c r="G58" s="7"/>
      <c r="H58" s="7"/>
      <c r="I58" s="14"/>
    </row>
    <row r="59" spans="2:9" x14ac:dyDescent="0.25">
      <c r="B59" s="38">
        <v>43143</v>
      </c>
      <c r="C59" s="3" t="s">
        <v>25</v>
      </c>
      <c r="D59" s="63">
        <v>60</v>
      </c>
      <c r="E59" s="7"/>
      <c r="F59" s="7"/>
      <c r="G59" s="7"/>
      <c r="H59" s="7"/>
      <c r="I59" s="14"/>
    </row>
    <row r="60" spans="2:9" x14ac:dyDescent="0.25">
      <c r="B60" s="38">
        <v>43144</v>
      </c>
      <c r="C60" s="3" t="s">
        <v>21</v>
      </c>
      <c r="D60" s="63">
        <v>60</v>
      </c>
      <c r="E60" s="7"/>
      <c r="F60" s="7"/>
      <c r="G60" s="7"/>
      <c r="H60" s="7"/>
      <c r="I60" s="14"/>
    </row>
    <row r="61" spans="2:9" x14ac:dyDescent="0.25">
      <c r="B61" s="38">
        <v>43145</v>
      </c>
      <c r="C61" s="3" t="s">
        <v>22</v>
      </c>
      <c r="D61" s="63">
        <v>60</v>
      </c>
      <c r="E61" s="7"/>
      <c r="F61" s="7"/>
      <c r="G61" s="7"/>
      <c r="H61" s="7"/>
      <c r="I61" s="14"/>
    </row>
    <row r="62" spans="2:9" x14ac:dyDescent="0.25">
      <c r="B62" s="38">
        <v>43146</v>
      </c>
      <c r="C62" s="3" t="s">
        <v>23</v>
      </c>
      <c r="D62" s="63">
        <v>60</v>
      </c>
      <c r="E62" s="7"/>
      <c r="F62" s="7"/>
      <c r="G62" s="7"/>
      <c r="H62" s="7"/>
      <c r="I62" s="14"/>
    </row>
    <row r="63" spans="2:9" x14ac:dyDescent="0.25">
      <c r="B63" s="38">
        <v>43147</v>
      </c>
      <c r="C63" s="3" t="s">
        <v>24</v>
      </c>
      <c r="D63" s="63">
        <v>60</v>
      </c>
      <c r="E63" s="7"/>
      <c r="F63" s="7"/>
      <c r="G63" s="7"/>
      <c r="H63" s="7"/>
      <c r="I63" s="14"/>
    </row>
    <row r="64" spans="2:9" x14ac:dyDescent="0.25">
      <c r="B64" s="38">
        <v>43148</v>
      </c>
      <c r="C64" s="3" t="s">
        <v>77</v>
      </c>
      <c r="D64" s="63" t="s">
        <v>79</v>
      </c>
      <c r="E64" s="7"/>
      <c r="F64" s="7"/>
      <c r="G64" s="7"/>
      <c r="H64" s="7"/>
      <c r="I64" s="14"/>
    </row>
    <row r="65" spans="2:9" x14ac:dyDescent="0.25">
      <c r="B65" s="38">
        <v>43149</v>
      </c>
      <c r="C65" s="3" t="s">
        <v>78</v>
      </c>
      <c r="D65" s="63" t="s">
        <v>79</v>
      </c>
      <c r="E65" s="7"/>
      <c r="F65" s="7"/>
      <c r="G65" s="7"/>
      <c r="H65" s="7"/>
      <c r="I65" s="14"/>
    </row>
    <row r="66" spans="2:9" x14ac:dyDescent="0.25">
      <c r="B66" s="38">
        <v>43150</v>
      </c>
      <c r="C66" s="3" t="s">
        <v>25</v>
      </c>
      <c r="D66" s="63">
        <v>60</v>
      </c>
      <c r="E66" s="7"/>
      <c r="F66" s="7"/>
      <c r="G66" s="7"/>
      <c r="H66" s="7"/>
      <c r="I66" s="14"/>
    </row>
    <row r="67" spans="2:9" x14ac:dyDescent="0.25">
      <c r="B67" s="38">
        <v>43151</v>
      </c>
      <c r="C67" s="3" t="s">
        <v>21</v>
      </c>
      <c r="D67" s="63">
        <v>60</v>
      </c>
      <c r="E67" s="7"/>
      <c r="F67" s="7"/>
      <c r="G67" s="7"/>
      <c r="H67" s="7"/>
      <c r="I67" s="14"/>
    </row>
    <row r="68" spans="2:9" x14ac:dyDescent="0.25">
      <c r="B68" s="38">
        <v>43152</v>
      </c>
      <c r="C68" s="3" t="s">
        <v>22</v>
      </c>
      <c r="D68" s="63">
        <v>60</v>
      </c>
      <c r="E68" s="7"/>
      <c r="F68" s="7"/>
      <c r="G68" s="7"/>
      <c r="H68" s="7"/>
      <c r="I68" s="14"/>
    </row>
    <row r="69" spans="2:9" x14ac:dyDescent="0.25">
      <c r="B69" s="38">
        <v>43153</v>
      </c>
      <c r="C69" s="3" t="s">
        <v>23</v>
      </c>
      <c r="D69" s="63">
        <v>60</v>
      </c>
      <c r="E69" s="7"/>
      <c r="F69" s="7"/>
      <c r="G69" s="7"/>
      <c r="H69" s="7"/>
      <c r="I69" s="14"/>
    </row>
    <row r="70" spans="2:9" x14ac:dyDescent="0.25">
      <c r="B70" s="38">
        <v>43154</v>
      </c>
      <c r="C70" s="3" t="s">
        <v>24</v>
      </c>
      <c r="D70" s="63">
        <v>60</v>
      </c>
      <c r="E70" s="7"/>
      <c r="F70" s="7"/>
      <c r="G70" s="7"/>
      <c r="H70" s="7"/>
      <c r="I70" s="14"/>
    </row>
    <row r="71" spans="2:9" x14ac:dyDescent="0.25">
      <c r="B71" s="38">
        <v>43155</v>
      </c>
      <c r="C71" s="3" t="s">
        <v>77</v>
      </c>
      <c r="D71" s="63" t="s">
        <v>79</v>
      </c>
      <c r="E71" s="7"/>
      <c r="F71" s="7"/>
      <c r="G71" s="7"/>
      <c r="H71" s="7"/>
      <c r="I71" s="14"/>
    </row>
    <row r="72" spans="2:9" x14ac:dyDescent="0.25">
      <c r="B72" s="38">
        <v>43156</v>
      </c>
      <c r="C72" s="3" t="s">
        <v>78</v>
      </c>
      <c r="D72" s="63" t="s">
        <v>79</v>
      </c>
      <c r="E72" s="7"/>
      <c r="F72" s="7"/>
      <c r="G72" s="7"/>
      <c r="H72" s="7"/>
      <c r="I72" s="14"/>
    </row>
    <row r="73" spans="2:9" x14ac:dyDescent="0.25">
      <c r="B73" s="38">
        <v>43157</v>
      </c>
      <c r="C73" s="3" t="s">
        <v>25</v>
      </c>
      <c r="D73" s="63">
        <v>60</v>
      </c>
      <c r="E73" s="7"/>
      <c r="F73" s="7"/>
      <c r="G73" s="7"/>
      <c r="H73" s="7"/>
      <c r="I73" s="14"/>
    </row>
    <row r="74" spans="2:9" x14ac:dyDescent="0.25">
      <c r="B74" s="38">
        <v>43158</v>
      </c>
      <c r="C74" s="3" t="s">
        <v>21</v>
      </c>
      <c r="D74" s="63">
        <v>60</v>
      </c>
      <c r="E74" s="7"/>
      <c r="F74" s="71" t="s">
        <v>11</v>
      </c>
      <c r="G74" s="71"/>
      <c r="H74" s="79">
        <f>'imam Hatip Kız'!H74:I74</f>
        <v>3.87</v>
      </c>
      <c r="I74" s="80"/>
    </row>
    <row r="75" spans="2:9" x14ac:dyDescent="0.25">
      <c r="B75" s="38">
        <v>43159</v>
      </c>
      <c r="C75" s="3" t="s">
        <v>22</v>
      </c>
      <c r="D75" s="63">
        <v>60</v>
      </c>
      <c r="E75" s="7"/>
      <c r="F75" s="7"/>
      <c r="G75" s="7"/>
      <c r="H75" s="7"/>
      <c r="I75" s="14"/>
    </row>
    <row r="76" spans="2:9" x14ac:dyDescent="0.25">
      <c r="B76" s="38"/>
      <c r="C76" s="3"/>
      <c r="D76" s="63"/>
      <c r="E76" s="7"/>
      <c r="F76" s="7"/>
      <c r="G76" s="7"/>
      <c r="H76" s="7"/>
      <c r="I76" s="14"/>
    </row>
    <row r="77" spans="2:9" x14ac:dyDescent="0.25">
      <c r="B77" s="38"/>
      <c r="C77" s="3"/>
      <c r="D77" s="63"/>
      <c r="E77" s="7"/>
      <c r="F77" s="71" t="s">
        <v>12</v>
      </c>
      <c r="G77" s="71"/>
      <c r="H77" s="74">
        <f>H74*D83</f>
        <v>4179.6000000000004</v>
      </c>
      <c r="I77" s="75"/>
    </row>
    <row r="78" spans="2:9" x14ac:dyDescent="0.25">
      <c r="B78" s="38"/>
      <c r="C78" s="3"/>
      <c r="D78" s="63"/>
      <c r="E78" s="7"/>
      <c r="F78" s="7"/>
      <c r="G78" s="7"/>
      <c r="H78" s="7"/>
      <c r="I78" s="14"/>
    </row>
    <row r="79" spans="2:9" x14ac:dyDescent="0.25">
      <c r="B79" s="38"/>
      <c r="C79" s="3"/>
      <c r="D79" s="63"/>
      <c r="E79" s="7"/>
      <c r="F79" s="7"/>
      <c r="G79" s="7"/>
      <c r="H79" s="7"/>
      <c r="I79" s="14"/>
    </row>
    <row r="80" spans="2:9" x14ac:dyDescent="0.25">
      <c r="B80" s="38"/>
      <c r="C80" s="3"/>
      <c r="D80" s="63"/>
      <c r="E80" s="7"/>
      <c r="F80" s="7"/>
      <c r="G80" s="7"/>
      <c r="H80" s="7"/>
      <c r="I80" s="14"/>
    </row>
    <row r="81" spans="2:9" x14ac:dyDescent="0.25">
      <c r="B81" s="38"/>
      <c r="C81" s="3"/>
      <c r="D81" s="63"/>
      <c r="E81" s="7"/>
      <c r="F81" s="7"/>
      <c r="G81" s="7"/>
      <c r="H81" s="7"/>
      <c r="I81" s="14"/>
    </row>
    <row r="82" spans="2:9" x14ac:dyDescent="0.25">
      <c r="B82" s="38"/>
      <c r="C82" s="3"/>
      <c r="D82" s="63"/>
      <c r="E82" s="7"/>
      <c r="F82" s="7"/>
      <c r="G82" s="7"/>
      <c r="H82" s="7"/>
      <c r="I82" s="14"/>
    </row>
    <row r="83" spans="2:9" x14ac:dyDescent="0.25">
      <c r="B83" s="67" t="s">
        <v>0</v>
      </c>
      <c r="C83" s="68"/>
      <c r="D83" s="63">
        <f>SUM(D52:D82)</f>
        <v>1080</v>
      </c>
      <c r="E83" s="8"/>
      <c r="F83" s="9"/>
      <c r="G83" s="9"/>
      <c r="H83" s="9"/>
      <c r="I83" s="18"/>
    </row>
    <row r="84" spans="2:9" x14ac:dyDescent="0.25">
      <c r="B84" s="19"/>
      <c r="C84" s="7"/>
      <c r="D84" s="7"/>
      <c r="E84" s="7"/>
      <c r="F84" s="7"/>
      <c r="G84" s="7"/>
      <c r="H84" s="7"/>
      <c r="I84" s="14"/>
    </row>
    <row r="85" spans="2:9" x14ac:dyDescent="0.25">
      <c r="B85" s="19"/>
      <c r="C85" s="7"/>
      <c r="D85" s="7"/>
      <c r="E85" s="7"/>
      <c r="F85" s="7"/>
      <c r="G85" s="7"/>
      <c r="H85" s="7"/>
      <c r="I85" s="14"/>
    </row>
    <row r="86" spans="2:9" x14ac:dyDescent="0.25">
      <c r="B86" s="69" t="s">
        <v>6</v>
      </c>
      <c r="C86" s="70"/>
      <c r="D86" s="7"/>
      <c r="E86" s="7"/>
      <c r="F86" s="7"/>
      <c r="G86" s="66" t="s">
        <v>7</v>
      </c>
      <c r="H86" s="66"/>
      <c r="I86" s="14"/>
    </row>
    <row r="87" spans="2:9" x14ac:dyDescent="0.25">
      <c r="B87" s="19"/>
      <c r="C87" s="7"/>
      <c r="D87" s="7"/>
      <c r="E87" s="7"/>
      <c r="F87" s="7"/>
      <c r="G87" s="7"/>
      <c r="H87" s="7"/>
      <c r="I87" s="14"/>
    </row>
    <row r="88" spans="2:9" x14ac:dyDescent="0.25">
      <c r="B88" s="69">
        <f ca="1">TODAY()</f>
        <v>43160</v>
      </c>
      <c r="C88" s="70"/>
      <c r="D88" s="7"/>
      <c r="E88" s="7"/>
      <c r="F88" s="7"/>
      <c r="G88" s="70">
        <f ca="1">B88</f>
        <v>43160</v>
      </c>
      <c r="H88" s="66"/>
      <c r="I88" s="14"/>
    </row>
    <row r="89" spans="2:9" x14ac:dyDescent="0.25">
      <c r="B89" s="69" t="s">
        <v>6</v>
      </c>
      <c r="C89" s="70"/>
      <c r="D89" s="7"/>
      <c r="E89" s="7"/>
      <c r="F89" s="7"/>
      <c r="G89" s="66" t="s">
        <v>7</v>
      </c>
      <c r="H89" s="66"/>
      <c r="I89" s="14"/>
    </row>
    <row r="90" spans="2:9" x14ac:dyDescent="0.25">
      <c r="B90" s="69" t="s">
        <v>15</v>
      </c>
      <c r="C90" s="70"/>
      <c r="D90" s="7"/>
      <c r="E90" s="7"/>
      <c r="F90" s="7"/>
      <c r="G90" s="66" t="s">
        <v>81</v>
      </c>
      <c r="H90" s="66"/>
      <c r="I90" s="14"/>
    </row>
    <row r="91" spans="2:9" x14ac:dyDescent="0.25">
      <c r="B91" s="69" t="s">
        <v>5</v>
      </c>
      <c r="C91" s="70"/>
      <c r="D91" s="7"/>
      <c r="E91" s="7"/>
      <c r="F91" s="7"/>
      <c r="G91" s="66" t="s">
        <v>52</v>
      </c>
      <c r="H91" s="66"/>
      <c r="I91" s="14"/>
    </row>
    <row r="92" spans="2:9" x14ac:dyDescent="0.25">
      <c r="B92" s="19"/>
      <c r="C92" s="7"/>
      <c r="D92" s="7"/>
      <c r="E92" s="7"/>
      <c r="F92" s="7"/>
      <c r="G92" s="7"/>
      <c r="H92" s="7"/>
      <c r="I92" s="14"/>
    </row>
    <row r="93" spans="2:9" ht="15.75" thickBot="1" x14ac:dyDescent="0.3">
      <c r="B93" s="20"/>
      <c r="C93" s="21"/>
      <c r="D93" s="21"/>
      <c r="E93" s="21"/>
      <c r="F93" s="21"/>
      <c r="G93" s="21"/>
      <c r="H93" s="21"/>
      <c r="I93" s="22"/>
    </row>
  </sheetData>
  <mergeCells count="28">
    <mergeCell ref="B89:C89"/>
    <mergeCell ref="G89:H89"/>
    <mergeCell ref="B90:C90"/>
    <mergeCell ref="G90:H90"/>
    <mergeCell ref="B91:C91"/>
    <mergeCell ref="G91:H91"/>
    <mergeCell ref="B83:C83"/>
    <mergeCell ref="B86:C86"/>
    <mergeCell ref="G86:H86"/>
    <mergeCell ref="B88:C88"/>
    <mergeCell ref="G88:H88"/>
    <mergeCell ref="C49:I49"/>
    <mergeCell ref="F74:G74"/>
    <mergeCell ref="H74:I74"/>
    <mergeCell ref="F77:G77"/>
    <mergeCell ref="H77:I77"/>
    <mergeCell ref="G41:H41"/>
    <mergeCell ref="G42:H42"/>
    <mergeCell ref="C2:I2"/>
    <mergeCell ref="B36:C36"/>
    <mergeCell ref="B39:C39"/>
    <mergeCell ref="G39:H39"/>
    <mergeCell ref="F30:G30"/>
    <mergeCell ref="H30:I30"/>
    <mergeCell ref="F27:G27"/>
    <mergeCell ref="H27:I27"/>
    <mergeCell ref="B41:C41"/>
    <mergeCell ref="B42:C42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5"/>
  <sheetViews>
    <sheetView topLeftCell="A58" workbookViewId="0">
      <selection activeCell="G91" sqref="G91:H92"/>
    </sheetView>
  </sheetViews>
  <sheetFormatPr defaultRowHeight="15" x14ac:dyDescent="0.25"/>
  <cols>
    <col min="1" max="1" width="4.140625" customWidth="1"/>
    <col min="2" max="2" width="12.5703125" customWidth="1"/>
    <col min="3" max="3" width="14.85546875" customWidth="1"/>
    <col min="4" max="4" width="13.28515625" customWidth="1"/>
    <col min="7" max="7" width="15.5703125" customWidth="1"/>
  </cols>
  <sheetData>
    <row r="1" spans="2:9" ht="15.75" thickBot="1" x14ac:dyDescent="0.3"/>
    <row r="2" spans="2:9" x14ac:dyDescent="0.25">
      <c r="B2" s="12" t="s">
        <v>4</v>
      </c>
      <c r="C2" s="64" t="s">
        <v>9</v>
      </c>
      <c r="D2" s="64"/>
      <c r="E2" s="64"/>
      <c r="F2" s="64"/>
      <c r="G2" s="64"/>
      <c r="H2" s="64"/>
      <c r="I2" s="65"/>
    </row>
    <row r="3" spans="2:9" x14ac:dyDescent="0.25">
      <c r="B3" s="13" t="s">
        <v>82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15" t="s">
        <v>1</v>
      </c>
      <c r="C4" s="3"/>
      <c r="D4" s="2" t="s">
        <v>2</v>
      </c>
      <c r="E4" s="5"/>
      <c r="F4" s="6"/>
      <c r="G4" s="6"/>
      <c r="H4" s="6"/>
      <c r="I4" s="16"/>
    </row>
    <row r="5" spans="2:9" x14ac:dyDescent="0.25">
      <c r="B5" s="38">
        <v>43136</v>
      </c>
      <c r="C5" s="3" t="s">
        <v>25</v>
      </c>
      <c r="D5" s="44">
        <v>22</v>
      </c>
      <c r="E5" s="7"/>
      <c r="F5" s="7"/>
      <c r="G5" s="7"/>
      <c r="H5" s="7"/>
      <c r="I5" s="24"/>
    </row>
    <row r="6" spans="2:9" x14ac:dyDescent="0.25">
      <c r="B6" s="38">
        <v>43137</v>
      </c>
      <c r="C6" s="3" t="s">
        <v>21</v>
      </c>
      <c r="D6" s="56">
        <v>22</v>
      </c>
      <c r="E6" s="7"/>
      <c r="F6" s="7"/>
      <c r="G6" s="11"/>
      <c r="H6" s="11"/>
      <c r="I6" s="24"/>
    </row>
    <row r="7" spans="2:9" x14ac:dyDescent="0.25">
      <c r="B7" s="38">
        <v>43138</v>
      </c>
      <c r="C7" s="3" t="s">
        <v>22</v>
      </c>
      <c r="D7" s="56">
        <v>22</v>
      </c>
      <c r="E7" s="7"/>
      <c r="F7" s="7"/>
      <c r="G7" s="7"/>
      <c r="H7" s="7"/>
      <c r="I7" s="14"/>
    </row>
    <row r="8" spans="2:9" x14ac:dyDescent="0.25">
      <c r="B8" s="38">
        <v>43139</v>
      </c>
      <c r="C8" s="3" t="s">
        <v>23</v>
      </c>
      <c r="D8" s="56">
        <v>22</v>
      </c>
      <c r="E8" s="7"/>
      <c r="F8" s="7"/>
      <c r="G8" s="7"/>
      <c r="H8" s="7"/>
      <c r="I8" s="14"/>
    </row>
    <row r="9" spans="2:9" x14ac:dyDescent="0.25">
      <c r="B9" s="38">
        <v>43140</v>
      </c>
      <c r="C9" s="3" t="s">
        <v>24</v>
      </c>
      <c r="D9" s="62">
        <v>22</v>
      </c>
      <c r="E9" s="7"/>
      <c r="F9" s="7"/>
      <c r="G9" s="7"/>
      <c r="H9" s="7"/>
      <c r="I9" s="14"/>
    </row>
    <row r="10" spans="2:9" x14ac:dyDescent="0.25">
      <c r="B10" s="38">
        <v>43141</v>
      </c>
      <c r="C10" s="3" t="s">
        <v>77</v>
      </c>
      <c r="D10" s="56" t="s">
        <v>79</v>
      </c>
      <c r="E10" s="7"/>
      <c r="F10" s="7"/>
      <c r="G10" s="7"/>
      <c r="H10" s="7"/>
      <c r="I10" s="14"/>
    </row>
    <row r="11" spans="2:9" x14ac:dyDescent="0.25">
      <c r="B11" s="38">
        <v>43142</v>
      </c>
      <c r="C11" s="3" t="s">
        <v>78</v>
      </c>
      <c r="D11" s="62" t="s">
        <v>79</v>
      </c>
      <c r="E11" s="7"/>
      <c r="F11" s="7"/>
      <c r="G11" s="7"/>
      <c r="H11" s="7"/>
      <c r="I11" s="14"/>
    </row>
    <row r="12" spans="2:9" x14ac:dyDescent="0.25">
      <c r="B12" s="38">
        <v>43143</v>
      </c>
      <c r="C12" s="3" t="s">
        <v>25</v>
      </c>
      <c r="D12" s="62">
        <v>22</v>
      </c>
      <c r="E12" s="7"/>
      <c r="F12" s="7"/>
      <c r="G12" s="7"/>
      <c r="H12" s="7"/>
      <c r="I12" s="14"/>
    </row>
    <row r="13" spans="2:9" x14ac:dyDescent="0.25">
      <c r="B13" s="38">
        <v>43144</v>
      </c>
      <c r="C13" s="3" t="s">
        <v>21</v>
      </c>
      <c r="D13" s="62">
        <v>22</v>
      </c>
      <c r="E13" s="7"/>
      <c r="F13" s="7"/>
      <c r="G13" s="7"/>
      <c r="H13" s="7"/>
      <c r="I13" s="14"/>
    </row>
    <row r="14" spans="2:9" x14ac:dyDescent="0.25">
      <c r="B14" s="38">
        <v>43145</v>
      </c>
      <c r="C14" s="3" t="s">
        <v>22</v>
      </c>
      <c r="D14" s="62">
        <v>22</v>
      </c>
      <c r="E14" s="7"/>
      <c r="F14" s="7"/>
      <c r="G14" s="7"/>
      <c r="H14" s="7"/>
      <c r="I14" s="14"/>
    </row>
    <row r="15" spans="2:9" x14ac:dyDescent="0.25">
      <c r="B15" s="38">
        <v>43146</v>
      </c>
      <c r="C15" s="3" t="s">
        <v>23</v>
      </c>
      <c r="D15" s="62">
        <v>22</v>
      </c>
      <c r="E15" s="7"/>
      <c r="F15" s="7"/>
      <c r="G15" s="7"/>
      <c r="H15" s="7"/>
      <c r="I15" s="14"/>
    </row>
    <row r="16" spans="2:9" x14ac:dyDescent="0.25">
      <c r="B16" s="38">
        <v>43147</v>
      </c>
      <c r="C16" s="3" t="s">
        <v>24</v>
      </c>
      <c r="D16" s="62">
        <v>22</v>
      </c>
      <c r="E16" s="7"/>
      <c r="F16" s="7"/>
      <c r="G16" s="7"/>
      <c r="H16" s="7"/>
      <c r="I16" s="14"/>
    </row>
    <row r="17" spans="2:9" x14ac:dyDescent="0.25">
      <c r="B17" s="38">
        <v>43148</v>
      </c>
      <c r="C17" s="3" t="s">
        <v>77</v>
      </c>
      <c r="D17" s="62" t="s">
        <v>79</v>
      </c>
      <c r="E17" s="7"/>
      <c r="F17" s="7"/>
      <c r="G17" s="7"/>
      <c r="H17" s="7"/>
      <c r="I17" s="14"/>
    </row>
    <row r="18" spans="2:9" x14ac:dyDescent="0.25">
      <c r="B18" s="38">
        <v>43149</v>
      </c>
      <c r="C18" s="3" t="s">
        <v>78</v>
      </c>
      <c r="D18" s="62" t="s">
        <v>79</v>
      </c>
      <c r="E18" s="7"/>
      <c r="F18" s="7"/>
      <c r="G18" s="7"/>
      <c r="H18" s="7"/>
      <c r="I18" s="14"/>
    </row>
    <row r="19" spans="2:9" x14ac:dyDescent="0.25">
      <c r="B19" s="38">
        <v>43150</v>
      </c>
      <c r="C19" s="3" t="s">
        <v>25</v>
      </c>
      <c r="D19" s="62">
        <v>22</v>
      </c>
      <c r="E19" s="7"/>
      <c r="F19" s="7"/>
      <c r="G19" s="7"/>
      <c r="H19" s="7"/>
      <c r="I19" s="14"/>
    </row>
    <row r="20" spans="2:9" x14ac:dyDescent="0.25">
      <c r="B20" s="38">
        <v>43151</v>
      </c>
      <c r="C20" s="3" t="s">
        <v>21</v>
      </c>
      <c r="D20" s="62">
        <v>22</v>
      </c>
      <c r="E20" s="7"/>
      <c r="F20" s="7"/>
      <c r="G20" s="7"/>
      <c r="H20" s="7"/>
      <c r="I20" s="14"/>
    </row>
    <row r="21" spans="2:9" x14ac:dyDescent="0.25">
      <c r="B21" s="38">
        <v>43152</v>
      </c>
      <c r="C21" s="3" t="s">
        <v>22</v>
      </c>
      <c r="D21" s="62">
        <v>22</v>
      </c>
      <c r="E21" s="7"/>
      <c r="F21" s="7"/>
      <c r="G21" s="7"/>
      <c r="H21" s="7"/>
      <c r="I21" s="14"/>
    </row>
    <row r="22" spans="2:9" x14ac:dyDescent="0.25">
      <c r="B22" s="38">
        <v>43153</v>
      </c>
      <c r="C22" s="3" t="s">
        <v>23</v>
      </c>
      <c r="D22" s="62">
        <v>22</v>
      </c>
      <c r="E22" s="7"/>
      <c r="F22" s="7"/>
      <c r="G22" s="7"/>
      <c r="H22" s="7"/>
      <c r="I22" s="14"/>
    </row>
    <row r="23" spans="2:9" x14ac:dyDescent="0.25">
      <c r="B23" s="38">
        <v>43154</v>
      </c>
      <c r="C23" s="3" t="s">
        <v>24</v>
      </c>
      <c r="D23" s="62">
        <v>22</v>
      </c>
      <c r="E23" s="7"/>
      <c r="F23" s="7"/>
      <c r="G23" s="7"/>
      <c r="H23" s="7"/>
      <c r="I23" s="14"/>
    </row>
    <row r="24" spans="2:9" x14ac:dyDescent="0.25">
      <c r="B24" s="38">
        <v>43155</v>
      </c>
      <c r="C24" s="3" t="s">
        <v>77</v>
      </c>
      <c r="D24" s="62" t="s">
        <v>79</v>
      </c>
      <c r="E24" s="7"/>
      <c r="F24" s="7"/>
      <c r="G24" s="7"/>
      <c r="H24" s="7"/>
      <c r="I24" s="14"/>
    </row>
    <row r="25" spans="2:9" x14ac:dyDescent="0.25">
      <c r="B25" s="38">
        <v>43156</v>
      </c>
      <c r="C25" s="3" t="s">
        <v>78</v>
      </c>
      <c r="D25" s="62" t="s">
        <v>79</v>
      </c>
      <c r="E25" s="7"/>
      <c r="F25" s="7"/>
      <c r="G25" s="7"/>
      <c r="H25" s="7"/>
      <c r="I25" s="14"/>
    </row>
    <row r="26" spans="2:9" x14ac:dyDescent="0.25">
      <c r="B26" s="38">
        <v>43157</v>
      </c>
      <c r="C26" s="3" t="s">
        <v>25</v>
      </c>
      <c r="D26" s="56">
        <v>22</v>
      </c>
      <c r="E26" s="7"/>
      <c r="F26" s="7"/>
      <c r="G26" s="7"/>
      <c r="H26" s="7"/>
      <c r="I26" s="14"/>
    </row>
    <row r="27" spans="2:9" x14ac:dyDescent="0.25">
      <c r="B27" s="38">
        <v>43158</v>
      </c>
      <c r="C27" s="3" t="s">
        <v>21</v>
      </c>
      <c r="D27" s="62">
        <v>22</v>
      </c>
      <c r="E27" s="7"/>
      <c r="F27" s="7"/>
      <c r="G27" s="7"/>
      <c r="H27" s="7"/>
      <c r="I27" s="14"/>
    </row>
    <row r="28" spans="2:9" ht="15" customHeight="1" x14ac:dyDescent="0.25">
      <c r="B28" s="38">
        <v>43159</v>
      </c>
      <c r="C28" s="3" t="s">
        <v>22</v>
      </c>
      <c r="D28" s="62">
        <v>22</v>
      </c>
      <c r="E28" s="7"/>
      <c r="F28" s="81" t="s">
        <v>11</v>
      </c>
      <c r="G28" s="81"/>
      <c r="H28" s="79">
        <f>TÜRKBİRLİĞİ!H27</f>
        <v>3.87</v>
      </c>
      <c r="I28" s="80"/>
    </row>
    <row r="29" spans="2:9" x14ac:dyDescent="0.25">
      <c r="B29" s="38"/>
      <c r="C29" s="3"/>
      <c r="D29" s="56"/>
      <c r="E29" s="7"/>
      <c r="F29" s="7"/>
      <c r="G29" s="7"/>
      <c r="H29" s="7"/>
      <c r="I29" s="14"/>
    </row>
    <row r="30" spans="2:9" x14ac:dyDescent="0.25">
      <c r="B30" s="38"/>
      <c r="C30" s="3"/>
      <c r="D30" s="56"/>
      <c r="E30" s="7"/>
      <c r="F30" s="7"/>
      <c r="G30" s="7"/>
      <c r="H30" s="7"/>
      <c r="I30" s="14"/>
    </row>
    <row r="31" spans="2:9" x14ac:dyDescent="0.25">
      <c r="B31" s="38"/>
      <c r="C31" s="3"/>
      <c r="D31" s="56"/>
      <c r="E31" s="7"/>
      <c r="F31" s="74" t="s">
        <v>12</v>
      </c>
      <c r="G31" s="74"/>
      <c r="H31" s="74">
        <f>H28*D36</f>
        <v>1532.52</v>
      </c>
      <c r="I31" s="75"/>
    </row>
    <row r="32" spans="2:9" x14ac:dyDescent="0.25">
      <c r="B32" s="38"/>
      <c r="C32" s="3"/>
      <c r="D32" s="40"/>
      <c r="E32" s="7"/>
      <c r="F32" s="7"/>
      <c r="G32" s="7"/>
      <c r="H32" s="7"/>
      <c r="I32" s="14"/>
    </row>
    <row r="33" spans="2:9" x14ac:dyDescent="0.25">
      <c r="B33" s="38"/>
      <c r="C33" s="3"/>
      <c r="D33" s="44"/>
      <c r="E33" s="7"/>
      <c r="F33" s="7"/>
      <c r="G33" s="7"/>
      <c r="H33" s="7"/>
      <c r="I33" s="14"/>
    </row>
    <row r="34" spans="2:9" x14ac:dyDescent="0.25">
      <c r="B34" s="38"/>
      <c r="C34" s="3"/>
      <c r="D34" s="44"/>
      <c r="E34" s="7"/>
      <c r="F34" s="7"/>
      <c r="G34" s="7"/>
      <c r="H34" s="7"/>
      <c r="I34" s="14"/>
    </row>
    <row r="35" spans="2:9" x14ac:dyDescent="0.25">
      <c r="B35" s="38"/>
      <c r="C35" s="3"/>
      <c r="D35" s="39"/>
      <c r="E35" s="7"/>
      <c r="F35" s="7"/>
      <c r="G35" s="7"/>
      <c r="H35" s="7"/>
      <c r="I35" s="14"/>
    </row>
    <row r="36" spans="2:9" x14ac:dyDescent="0.25">
      <c r="B36" s="67" t="s">
        <v>0</v>
      </c>
      <c r="C36" s="68"/>
      <c r="D36" s="4">
        <f>SUM(D5:D35)</f>
        <v>396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19"/>
      <c r="C38" s="7"/>
      <c r="D38" s="7"/>
      <c r="E38" s="7"/>
      <c r="F38" s="7"/>
      <c r="G38" s="7"/>
      <c r="H38" s="7"/>
      <c r="I38" s="14"/>
    </row>
    <row r="39" spans="2:9" x14ac:dyDescent="0.25">
      <c r="B39" s="69" t="s">
        <v>6</v>
      </c>
      <c r="C39" s="70"/>
      <c r="D39" s="7"/>
      <c r="E39" s="7"/>
      <c r="F39" s="7"/>
      <c r="G39" s="66" t="s">
        <v>7</v>
      </c>
      <c r="H39" s="66"/>
      <c r="I39" s="14"/>
    </row>
    <row r="40" spans="2:9" x14ac:dyDescent="0.25">
      <c r="B40" s="19"/>
      <c r="C40" s="7"/>
      <c r="D40" s="7"/>
      <c r="E40" s="7"/>
      <c r="F40" s="7"/>
      <c r="G40" s="7"/>
      <c r="H40" s="7"/>
      <c r="I40" s="14"/>
    </row>
    <row r="41" spans="2:9" x14ac:dyDescent="0.25">
      <c r="B41" s="19"/>
      <c r="C41" s="7"/>
      <c r="D41" s="7"/>
      <c r="E41" s="7"/>
      <c r="F41" s="7"/>
      <c r="G41" s="66" t="s">
        <v>16</v>
      </c>
      <c r="H41" s="66"/>
      <c r="I41" s="14"/>
    </row>
    <row r="42" spans="2:9" x14ac:dyDescent="0.25">
      <c r="B42" s="19"/>
      <c r="C42" s="7"/>
      <c r="D42" s="7"/>
      <c r="E42" s="7"/>
      <c r="F42" s="7"/>
      <c r="G42" s="66" t="s">
        <v>5</v>
      </c>
      <c r="H42" s="66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x14ac:dyDescent="0.25">
      <c r="B48" s="1"/>
    </row>
    <row r="49" spans="2:9" x14ac:dyDescent="0.25">
      <c r="B49" s="1"/>
    </row>
    <row r="50" spans="2:9" ht="15.75" thickBot="1" x14ac:dyDescent="0.3">
      <c r="B50" s="1"/>
    </row>
    <row r="51" spans="2:9" x14ac:dyDescent="0.25">
      <c r="B51" s="12" t="s">
        <v>4</v>
      </c>
      <c r="C51" s="64" t="s">
        <v>9</v>
      </c>
      <c r="D51" s="64"/>
      <c r="E51" s="64"/>
      <c r="F51" s="64"/>
      <c r="G51" s="64"/>
      <c r="H51" s="64"/>
      <c r="I51" s="65"/>
    </row>
    <row r="52" spans="2:9" x14ac:dyDescent="0.25">
      <c r="B52" s="13" t="s">
        <v>85</v>
      </c>
      <c r="C52" s="7"/>
      <c r="D52" s="7"/>
      <c r="E52" s="7"/>
      <c r="F52" s="7"/>
      <c r="G52" s="7"/>
      <c r="H52" s="7"/>
      <c r="I52" s="14"/>
    </row>
    <row r="53" spans="2:9" ht="48" customHeight="1" x14ac:dyDescent="0.25">
      <c r="B53" s="15" t="s">
        <v>1</v>
      </c>
      <c r="C53" s="3"/>
      <c r="D53" s="2" t="s">
        <v>2</v>
      </c>
      <c r="E53" s="5"/>
      <c r="F53" s="6"/>
      <c r="G53" s="6"/>
      <c r="H53" s="6"/>
      <c r="I53" s="16"/>
    </row>
    <row r="54" spans="2:9" x14ac:dyDescent="0.25">
      <c r="B54" s="38">
        <v>43136</v>
      </c>
      <c r="C54" s="3" t="s">
        <v>25</v>
      </c>
      <c r="D54" s="63">
        <v>22</v>
      </c>
      <c r="E54" s="7"/>
      <c r="F54" s="7"/>
      <c r="G54" s="7"/>
      <c r="H54" s="7"/>
      <c r="I54" s="24"/>
    </row>
    <row r="55" spans="2:9" x14ac:dyDescent="0.25">
      <c r="B55" s="38">
        <v>43137</v>
      </c>
      <c r="C55" s="3" t="s">
        <v>21</v>
      </c>
      <c r="D55" s="63">
        <v>22</v>
      </c>
      <c r="E55" s="7"/>
      <c r="F55" s="7"/>
      <c r="G55" s="11"/>
      <c r="H55" s="11"/>
      <c r="I55" s="24"/>
    </row>
    <row r="56" spans="2:9" x14ac:dyDescent="0.25">
      <c r="B56" s="38">
        <v>43138</v>
      </c>
      <c r="C56" s="3" t="s">
        <v>22</v>
      </c>
      <c r="D56" s="63">
        <v>22</v>
      </c>
      <c r="E56" s="7"/>
      <c r="F56" s="7"/>
      <c r="G56" s="7"/>
      <c r="H56" s="7"/>
      <c r="I56" s="14"/>
    </row>
    <row r="57" spans="2:9" x14ac:dyDescent="0.25">
      <c r="B57" s="38">
        <v>43139</v>
      </c>
      <c r="C57" s="3" t="s">
        <v>23</v>
      </c>
      <c r="D57" s="63">
        <v>22</v>
      </c>
      <c r="E57" s="7"/>
      <c r="F57" s="7"/>
      <c r="G57" s="7"/>
      <c r="H57" s="7"/>
      <c r="I57" s="14"/>
    </row>
    <row r="58" spans="2:9" x14ac:dyDescent="0.25">
      <c r="B58" s="38">
        <v>43140</v>
      </c>
      <c r="C58" s="3" t="s">
        <v>24</v>
      </c>
      <c r="D58" s="63">
        <v>22</v>
      </c>
      <c r="E58" s="7"/>
      <c r="F58" s="7"/>
      <c r="G58" s="7"/>
      <c r="H58" s="7"/>
      <c r="I58" s="14"/>
    </row>
    <row r="59" spans="2:9" x14ac:dyDescent="0.25">
      <c r="B59" s="38">
        <v>43141</v>
      </c>
      <c r="C59" s="3" t="s">
        <v>77</v>
      </c>
      <c r="D59" s="63" t="s">
        <v>79</v>
      </c>
      <c r="E59" s="7"/>
      <c r="F59" s="7"/>
      <c r="G59" s="7"/>
      <c r="H59" s="7"/>
      <c r="I59" s="14"/>
    </row>
    <row r="60" spans="2:9" x14ac:dyDescent="0.25">
      <c r="B60" s="38">
        <v>43142</v>
      </c>
      <c r="C60" s="3" t="s">
        <v>78</v>
      </c>
      <c r="D60" s="63" t="s">
        <v>79</v>
      </c>
      <c r="E60" s="7"/>
      <c r="F60" s="7"/>
      <c r="G60" s="7"/>
      <c r="H60" s="7"/>
      <c r="I60" s="14"/>
    </row>
    <row r="61" spans="2:9" x14ac:dyDescent="0.25">
      <c r="B61" s="38">
        <v>43143</v>
      </c>
      <c r="C61" s="3" t="s">
        <v>25</v>
      </c>
      <c r="D61" s="63">
        <v>22</v>
      </c>
      <c r="E61" s="7"/>
      <c r="F61" s="7"/>
      <c r="G61" s="7"/>
      <c r="H61" s="7"/>
      <c r="I61" s="14"/>
    </row>
    <row r="62" spans="2:9" x14ac:dyDescent="0.25">
      <c r="B62" s="38">
        <v>43144</v>
      </c>
      <c r="C62" s="3" t="s">
        <v>21</v>
      </c>
      <c r="D62" s="63">
        <v>22</v>
      </c>
      <c r="E62" s="7"/>
      <c r="F62" s="7"/>
      <c r="G62" s="7"/>
      <c r="H62" s="7"/>
      <c r="I62" s="14"/>
    </row>
    <row r="63" spans="2:9" x14ac:dyDescent="0.25">
      <c r="B63" s="38">
        <v>43145</v>
      </c>
      <c r="C63" s="3" t="s">
        <v>22</v>
      </c>
      <c r="D63" s="63">
        <v>22</v>
      </c>
      <c r="E63" s="7"/>
      <c r="F63" s="7"/>
      <c r="G63" s="7"/>
      <c r="H63" s="7"/>
      <c r="I63" s="14"/>
    </row>
    <row r="64" spans="2:9" x14ac:dyDescent="0.25">
      <c r="B64" s="38">
        <v>43146</v>
      </c>
      <c r="C64" s="3" t="s">
        <v>23</v>
      </c>
      <c r="D64" s="63">
        <v>22</v>
      </c>
      <c r="E64" s="7"/>
      <c r="F64" s="7"/>
      <c r="G64" s="7"/>
      <c r="H64" s="7"/>
      <c r="I64" s="14"/>
    </row>
    <row r="65" spans="2:9" x14ac:dyDescent="0.25">
      <c r="B65" s="38">
        <v>43147</v>
      </c>
      <c r="C65" s="3" t="s">
        <v>24</v>
      </c>
      <c r="D65" s="63">
        <v>22</v>
      </c>
      <c r="E65" s="7"/>
      <c r="F65" s="7"/>
      <c r="G65" s="7"/>
      <c r="H65" s="7"/>
      <c r="I65" s="14"/>
    </row>
    <row r="66" spans="2:9" x14ac:dyDescent="0.25">
      <c r="B66" s="38">
        <v>43148</v>
      </c>
      <c r="C66" s="3" t="s">
        <v>77</v>
      </c>
      <c r="D66" s="63" t="s">
        <v>79</v>
      </c>
      <c r="E66" s="7"/>
      <c r="F66" s="7"/>
      <c r="G66" s="7"/>
      <c r="H66" s="7"/>
      <c r="I66" s="14"/>
    </row>
    <row r="67" spans="2:9" x14ac:dyDescent="0.25">
      <c r="B67" s="38">
        <v>43149</v>
      </c>
      <c r="C67" s="3" t="s">
        <v>78</v>
      </c>
      <c r="D67" s="63" t="s">
        <v>79</v>
      </c>
      <c r="E67" s="7"/>
      <c r="F67" s="7"/>
      <c r="G67" s="7"/>
      <c r="H67" s="7"/>
      <c r="I67" s="14"/>
    </row>
    <row r="68" spans="2:9" x14ac:dyDescent="0.25">
      <c r="B68" s="38">
        <v>43150</v>
      </c>
      <c r="C68" s="3" t="s">
        <v>25</v>
      </c>
      <c r="D68" s="63">
        <v>22</v>
      </c>
      <c r="E68" s="7"/>
      <c r="F68" s="7"/>
      <c r="G68" s="7"/>
      <c r="H68" s="7"/>
      <c r="I68" s="14"/>
    </row>
    <row r="69" spans="2:9" x14ac:dyDescent="0.25">
      <c r="B69" s="38">
        <v>43151</v>
      </c>
      <c r="C69" s="3" t="s">
        <v>21</v>
      </c>
      <c r="D69" s="63">
        <v>22</v>
      </c>
      <c r="E69" s="7"/>
      <c r="F69" s="7"/>
      <c r="G69" s="7"/>
      <c r="H69" s="7"/>
      <c r="I69" s="14"/>
    </row>
    <row r="70" spans="2:9" x14ac:dyDescent="0.25">
      <c r="B70" s="38">
        <v>43152</v>
      </c>
      <c r="C70" s="3" t="s">
        <v>22</v>
      </c>
      <c r="D70" s="63">
        <v>22</v>
      </c>
      <c r="E70" s="7"/>
      <c r="F70" s="7"/>
      <c r="G70" s="7"/>
      <c r="H70" s="7"/>
      <c r="I70" s="14"/>
    </row>
    <row r="71" spans="2:9" x14ac:dyDescent="0.25">
      <c r="B71" s="38">
        <v>43153</v>
      </c>
      <c r="C71" s="3" t="s">
        <v>23</v>
      </c>
      <c r="D71" s="63">
        <v>22</v>
      </c>
      <c r="E71" s="7"/>
      <c r="F71" s="7"/>
      <c r="G71" s="7"/>
      <c r="H71" s="7"/>
      <c r="I71" s="14"/>
    </row>
    <row r="72" spans="2:9" x14ac:dyDescent="0.25">
      <c r="B72" s="38">
        <v>43154</v>
      </c>
      <c r="C72" s="3" t="s">
        <v>24</v>
      </c>
      <c r="D72" s="63">
        <v>22</v>
      </c>
      <c r="E72" s="7"/>
      <c r="F72" s="7"/>
      <c r="G72" s="7"/>
      <c r="H72" s="7"/>
      <c r="I72" s="14"/>
    </row>
    <row r="73" spans="2:9" x14ac:dyDescent="0.25">
      <c r="B73" s="38">
        <v>43155</v>
      </c>
      <c r="C73" s="3" t="s">
        <v>77</v>
      </c>
      <c r="D73" s="63" t="s">
        <v>79</v>
      </c>
      <c r="E73" s="7"/>
      <c r="F73" s="7"/>
      <c r="G73" s="7"/>
      <c r="H73" s="7"/>
      <c r="I73" s="14"/>
    </row>
    <row r="74" spans="2:9" x14ac:dyDescent="0.25">
      <c r="B74" s="38">
        <v>43156</v>
      </c>
      <c r="C74" s="3" t="s">
        <v>78</v>
      </c>
      <c r="D74" s="63" t="s">
        <v>79</v>
      </c>
      <c r="E74" s="7"/>
      <c r="F74" s="7"/>
      <c r="G74" s="7"/>
      <c r="H74" s="7"/>
      <c r="I74" s="14"/>
    </row>
    <row r="75" spans="2:9" x14ac:dyDescent="0.25">
      <c r="B75" s="38">
        <v>43157</v>
      </c>
      <c r="C75" s="3" t="s">
        <v>25</v>
      </c>
      <c r="D75" s="63">
        <v>22</v>
      </c>
      <c r="E75" s="7"/>
      <c r="F75" s="7"/>
      <c r="G75" s="7"/>
      <c r="H75" s="7"/>
      <c r="I75" s="14"/>
    </row>
    <row r="76" spans="2:9" x14ac:dyDescent="0.25">
      <c r="B76" s="38">
        <v>43158</v>
      </c>
      <c r="C76" s="3" t="s">
        <v>21</v>
      </c>
      <c r="D76" s="63">
        <v>22</v>
      </c>
      <c r="E76" s="7"/>
      <c r="F76" s="7"/>
      <c r="G76" s="7"/>
      <c r="H76" s="7"/>
      <c r="I76" s="14"/>
    </row>
    <row r="77" spans="2:9" ht="15" customHeight="1" x14ac:dyDescent="0.25">
      <c r="B77" s="38">
        <v>43159</v>
      </c>
      <c r="C77" s="3" t="s">
        <v>22</v>
      </c>
      <c r="D77" s="63">
        <v>22</v>
      </c>
      <c r="E77" s="7"/>
      <c r="F77" s="81" t="s">
        <v>11</v>
      </c>
      <c r="G77" s="81"/>
      <c r="H77" s="79">
        <f>TÜRKBİRLİĞİ!H27</f>
        <v>3.87</v>
      </c>
      <c r="I77" s="80"/>
    </row>
    <row r="78" spans="2:9" x14ac:dyDescent="0.25">
      <c r="B78" s="38"/>
      <c r="C78" s="3"/>
      <c r="D78" s="63"/>
      <c r="E78" s="7"/>
      <c r="F78" s="7"/>
      <c r="G78" s="7"/>
      <c r="H78" s="7"/>
      <c r="I78" s="14"/>
    </row>
    <row r="79" spans="2:9" x14ac:dyDescent="0.25">
      <c r="B79" s="38"/>
      <c r="C79" s="3"/>
      <c r="D79" s="63"/>
      <c r="E79" s="7"/>
      <c r="F79" s="7"/>
      <c r="G79" s="7"/>
      <c r="H79" s="7"/>
      <c r="I79" s="14"/>
    </row>
    <row r="80" spans="2:9" x14ac:dyDescent="0.25">
      <c r="B80" s="38"/>
      <c r="C80" s="3"/>
      <c r="D80" s="63"/>
      <c r="E80" s="7"/>
      <c r="F80" s="74" t="s">
        <v>12</v>
      </c>
      <c r="G80" s="74"/>
      <c r="H80" s="74">
        <f>H77*D85</f>
        <v>1532.52</v>
      </c>
      <c r="I80" s="75"/>
    </row>
    <row r="81" spans="2:9" x14ac:dyDescent="0.25">
      <c r="B81" s="38"/>
      <c r="C81" s="3"/>
      <c r="D81" s="63"/>
      <c r="E81" s="7"/>
      <c r="F81" s="7"/>
      <c r="G81" s="7"/>
      <c r="H81" s="7"/>
      <c r="I81" s="14"/>
    </row>
    <row r="82" spans="2:9" x14ac:dyDescent="0.25">
      <c r="B82" s="38"/>
      <c r="C82" s="3"/>
      <c r="D82" s="63"/>
      <c r="E82" s="7"/>
      <c r="F82" s="7"/>
      <c r="G82" s="7"/>
      <c r="H82" s="7"/>
      <c r="I82" s="14"/>
    </row>
    <row r="83" spans="2:9" x14ac:dyDescent="0.25">
      <c r="B83" s="38"/>
      <c r="C83" s="3"/>
      <c r="D83" s="63"/>
      <c r="E83" s="7"/>
      <c r="F83" s="7"/>
      <c r="G83" s="7"/>
      <c r="H83" s="7"/>
      <c r="I83" s="14"/>
    </row>
    <row r="84" spans="2:9" x14ac:dyDescent="0.25">
      <c r="B84" s="38"/>
      <c r="C84" s="3"/>
      <c r="D84" s="63"/>
      <c r="E84" s="7"/>
      <c r="F84" s="7"/>
      <c r="G84" s="7"/>
      <c r="H84" s="7"/>
      <c r="I84" s="14"/>
    </row>
    <row r="85" spans="2:9" x14ac:dyDescent="0.25">
      <c r="B85" s="67" t="s">
        <v>0</v>
      </c>
      <c r="C85" s="68"/>
      <c r="D85" s="63">
        <f>SUM(D54:D84)</f>
        <v>396</v>
      </c>
      <c r="E85" s="8"/>
      <c r="F85" s="9"/>
      <c r="G85" s="9"/>
      <c r="H85" s="9"/>
      <c r="I85" s="18"/>
    </row>
    <row r="86" spans="2:9" x14ac:dyDescent="0.25">
      <c r="B86" s="19"/>
      <c r="C86" s="7"/>
      <c r="D86" s="7"/>
      <c r="E86" s="7"/>
      <c r="F86" s="7"/>
      <c r="G86" s="7"/>
      <c r="H86" s="7"/>
      <c r="I86" s="14"/>
    </row>
    <row r="87" spans="2:9" x14ac:dyDescent="0.25">
      <c r="B87" s="19"/>
      <c r="C87" s="7"/>
      <c r="D87" s="7"/>
      <c r="E87" s="7"/>
      <c r="F87" s="7"/>
      <c r="G87" s="7"/>
      <c r="H87" s="7"/>
      <c r="I87" s="14"/>
    </row>
    <row r="88" spans="2:9" x14ac:dyDescent="0.25">
      <c r="B88" s="69" t="s">
        <v>6</v>
      </c>
      <c r="C88" s="70"/>
      <c r="D88" s="7"/>
      <c r="E88" s="7"/>
      <c r="F88" s="7"/>
      <c r="G88" s="66" t="s">
        <v>7</v>
      </c>
      <c r="H88" s="66"/>
      <c r="I88" s="14"/>
    </row>
    <row r="89" spans="2:9" x14ac:dyDescent="0.25">
      <c r="B89" s="19"/>
      <c r="C89" s="7"/>
      <c r="D89" s="7"/>
      <c r="E89" s="7"/>
      <c r="F89" s="7"/>
      <c r="G89" s="7"/>
      <c r="H89" s="7"/>
      <c r="I89" s="14"/>
    </row>
    <row r="90" spans="2:9" x14ac:dyDescent="0.25">
      <c r="B90" s="66" t="s">
        <v>16</v>
      </c>
      <c r="C90" s="66"/>
      <c r="D90" s="7"/>
      <c r="E90" s="7"/>
      <c r="F90" s="7"/>
      <c r="G90" s="66"/>
      <c r="H90" s="66"/>
      <c r="I90" s="14"/>
    </row>
    <row r="91" spans="2:9" x14ac:dyDescent="0.25">
      <c r="B91" s="66" t="s">
        <v>5</v>
      </c>
      <c r="C91" s="66"/>
      <c r="D91" s="7"/>
      <c r="E91" s="7"/>
      <c r="F91" s="7"/>
      <c r="G91" s="66" t="s">
        <v>81</v>
      </c>
      <c r="H91" s="66"/>
      <c r="I91" s="14"/>
    </row>
    <row r="92" spans="2:9" x14ac:dyDescent="0.25">
      <c r="B92" s="19"/>
      <c r="C92" s="7"/>
      <c r="D92" s="7"/>
      <c r="E92" s="7"/>
      <c r="F92" s="7"/>
      <c r="G92" s="66" t="s">
        <v>52</v>
      </c>
      <c r="H92" s="66"/>
      <c r="I92" s="14"/>
    </row>
    <row r="93" spans="2:9" x14ac:dyDescent="0.25">
      <c r="B93" s="19"/>
      <c r="C93" s="7"/>
      <c r="D93" s="7"/>
      <c r="E93" s="7"/>
      <c r="F93" s="7"/>
      <c r="G93" s="7"/>
      <c r="H93" s="7"/>
      <c r="I93" s="14"/>
    </row>
    <row r="94" spans="2:9" x14ac:dyDescent="0.25">
      <c r="B94" s="19"/>
      <c r="C94" s="7"/>
      <c r="D94" s="7"/>
      <c r="E94" s="7"/>
      <c r="F94" s="7"/>
      <c r="G94" s="7"/>
      <c r="H94" s="7"/>
      <c r="I94" s="14"/>
    </row>
    <row r="95" spans="2:9" ht="15.75" thickBot="1" x14ac:dyDescent="0.3">
      <c r="B95" s="20"/>
      <c r="C95" s="21"/>
      <c r="D95" s="21"/>
      <c r="E95" s="21"/>
      <c r="F95" s="21"/>
      <c r="G95" s="21"/>
      <c r="H95" s="21"/>
      <c r="I95" s="22"/>
    </row>
  </sheetData>
  <mergeCells count="23">
    <mergeCell ref="G92:H92"/>
    <mergeCell ref="B85:C85"/>
    <mergeCell ref="B88:C88"/>
    <mergeCell ref="G88:H88"/>
    <mergeCell ref="G90:H90"/>
    <mergeCell ref="G91:H91"/>
    <mergeCell ref="B90:C90"/>
    <mergeCell ref="B91:C91"/>
    <mergeCell ref="C51:I51"/>
    <mergeCell ref="F77:G77"/>
    <mergeCell ref="H77:I77"/>
    <mergeCell ref="F80:G80"/>
    <mergeCell ref="H80:I80"/>
    <mergeCell ref="G41:H41"/>
    <mergeCell ref="G42:H42"/>
    <mergeCell ref="C2:I2"/>
    <mergeCell ref="B36:C36"/>
    <mergeCell ref="B39:C39"/>
    <mergeCell ref="G39:H39"/>
    <mergeCell ref="F28:G28"/>
    <mergeCell ref="H28:I28"/>
    <mergeCell ref="F31:G31"/>
    <mergeCell ref="H31:I31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5"/>
  <sheetViews>
    <sheetView view="pageBreakPreview" topLeftCell="A40" zoomScale="60" zoomScaleNormal="100" workbookViewId="0">
      <selection activeCell="J80" sqref="J80"/>
    </sheetView>
  </sheetViews>
  <sheetFormatPr defaultRowHeight="15" x14ac:dyDescent="0.25"/>
  <cols>
    <col min="1" max="1" width="4.28515625" customWidth="1"/>
    <col min="2" max="2" width="12.5703125" customWidth="1"/>
    <col min="3" max="3" width="14.85546875" customWidth="1"/>
    <col min="4" max="4" width="13.28515625" customWidth="1"/>
    <col min="7" max="7" width="14.42578125" customWidth="1"/>
  </cols>
  <sheetData>
    <row r="1" spans="2:9" ht="15.75" thickBot="1" x14ac:dyDescent="0.3"/>
    <row r="2" spans="2:9" x14ac:dyDescent="0.25">
      <c r="B2" s="12" t="s">
        <v>4</v>
      </c>
      <c r="C2" s="64" t="s">
        <v>13</v>
      </c>
      <c r="D2" s="64"/>
      <c r="E2" s="64"/>
      <c r="F2" s="64"/>
      <c r="G2" s="64"/>
      <c r="H2" s="64"/>
      <c r="I2" s="65"/>
    </row>
    <row r="3" spans="2:9" x14ac:dyDescent="0.25">
      <c r="B3" s="13" t="s">
        <v>82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23" t="s">
        <v>1</v>
      </c>
      <c r="C4" s="5"/>
      <c r="D4" s="10" t="s">
        <v>2</v>
      </c>
      <c r="E4" s="5"/>
      <c r="F4" s="6"/>
      <c r="G4" s="6"/>
      <c r="H4" s="6"/>
      <c r="I4" s="16"/>
    </row>
    <row r="5" spans="2:9" x14ac:dyDescent="0.25">
      <c r="B5" s="38">
        <v>43136</v>
      </c>
      <c r="C5" s="3" t="s">
        <v>25</v>
      </c>
      <c r="D5" s="44">
        <v>56</v>
      </c>
      <c r="E5" s="7"/>
      <c r="F5" s="7"/>
      <c r="G5" s="7"/>
      <c r="H5" s="7"/>
      <c r="I5" s="14"/>
    </row>
    <row r="6" spans="2:9" x14ac:dyDescent="0.25">
      <c r="B6" s="38">
        <v>43137</v>
      </c>
      <c r="C6" s="3" t="s">
        <v>21</v>
      </c>
      <c r="D6" s="59">
        <v>56</v>
      </c>
      <c r="E6" s="7"/>
      <c r="F6" s="7"/>
      <c r="G6" s="82"/>
      <c r="H6" s="82"/>
      <c r="I6" s="14"/>
    </row>
    <row r="7" spans="2:9" x14ac:dyDescent="0.25">
      <c r="B7" s="38">
        <v>43138</v>
      </c>
      <c r="C7" s="3" t="s">
        <v>22</v>
      </c>
      <c r="D7" s="59">
        <v>56</v>
      </c>
      <c r="E7" s="7"/>
      <c r="F7" s="7"/>
      <c r="G7" s="7"/>
      <c r="H7" s="7"/>
      <c r="I7" s="14"/>
    </row>
    <row r="8" spans="2:9" x14ac:dyDescent="0.25">
      <c r="B8" s="38">
        <v>43139</v>
      </c>
      <c r="C8" s="3" t="s">
        <v>23</v>
      </c>
      <c r="D8" s="59">
        <v>56</v>
      </c>
      <c r="E8" s="7"/>
      <c r="F8" s="7"/>
      <c r="G8" s="7"/>
      <c r="H8" s="7"/>
      <c r="I8" s="14"/>
    </row>
    <row r="9" spans="2:9" x14ac:dyDescent="0.25">
      <c r="B9" s="38">
        <v>43140</v>
      </c>
      <c r="C9" s="3" t="s">
        <v>24</v>
      </c>
      <c r="D9" s="62">
        <v>56</v>
      </c>
      <c r="E9" s="7"/>
      <c r="F9" s="7"/>
      <c r="G9" s="7"/>
      <c r="H9" s="7"/>
      <c r="I9" s="14"/>
    </row>
    <row r="10" spans="2:9" x14ac:dyDescent="0.25">
      <c r="B10" s="38">
        <v>43141</v>
      </c>
      <c r="C10" s="3" t="s">
        <v>77</v>
      </c>
      <c r="D10" s="59" t="s">
        <v>79</v>
      </c>
      <c r="E10" s="7"/>
      <c r="F10" s="7"/>
      <c r="G10" s="7"/>
      <c r="H10" s="7"/>
      <c r="I10" s="14"/>
    </row>
    <row r="11" spans="2:9" x14ac:dyDescent="0.25">
      <c r="B11" s="38">
        <v>43142</v>
      </c>
      <c r="C11" s="3" t="s">
        <v>78</v>
      </c>
      <c r="D11" s="62" t="s">
        <v>79</v>
      </c>
      <c r="E11" s="7"/>
      <c r="F11" s="7"/>
      <c r="G11" s="7"/>
      <c r="H11" s="7"/>
      <c r="I11" s="14"/>
    </row>
    <row r="12" spans="2:9" x14ac:dyDescent="0.25">
      <c r="B12" s="38">
        <v>43143</v>
      </c>
      <c r="C12" s="3" t="s">
        <v>25</v>
      </c>
      <c r="D12" s="62">
        <v>56</v>
      </c>
      <c r="E12" s="7"/>
      <c r="F12" s="7"/>
      <c r="G12" s="7"/>
      <c r="H12" s="7"/>
      <c r="I12" s="14"/>
    </row>
    <row r="13" spans="2:9" x14ac:dyDescent="0.25">
      <c r="B13" s="38">
        <v>43144</v>
      </c>
      <c r="C13" s="3" t="s">
        <v>21</v>
      </c>
      <c r="D13" s="62">
        <v>56</v>
      </c>
      <c r="E13" s="7"/>
      <c r="F13" s="7"/>
      <c r="G13" s="7"/>
      <c r="H13" s="7"/>
      <c r="I13" s="14"/>
    </row>
    <row r="14" spans="2:9" x14ac:dyDescent="0.25">
      <c r="B14" s="38">
        <v>43145</v>
      </c>
      <c r="C14" s="3" t="s">
        <v>22</v>
      </c>
      <c r="D14" s="62">
        <v>56</v>
      </c>
      <c r="E14" s="7"/>
      <c r="F14" s="7"/>
      <c r="G14" s="7"/>
      <c r="H14" s="7"/>
      <c r="I14" s="14"/>
    </row>
    <row r="15" spans="2:9" x14ac:dyDescent="0.25">
      <c r="B15" s="38">
        <v>43146</v>
      </c>
      <c r="C15" s="3" t="s">
        <v>23</v>
      </c>
      <c r="D15" s="62">
        <v>56</v>
      </c>
      <c r="E15" s="7"/>
      <c r="F15" s="7"/>
      <c r="G15" s="7"/>
      <c r="H15" s="7"/>
      <c r="I15" s="14"/>
    </row>
    <row r="16" spans="2:9" x14ac:dyDescent="0.25">
      <c r="B16" s="38">
        <v>43147</v>
      </c>
      <c r="C16" s="3" t="s">
        <v>24</v>
      </c>
      <c r="D16" s="62">
        <v>56</v>
      </c>
      <c r="E16" s="7"/>
      <c r="F16" s="7"/>
      <c r="G16" s="7"/>
      <c r="H16" s="7"/>
      <c r="I16" s="14"/>
    </row>
    <row r="17" spans="2:9" x14ac:dyDescent="0.25">
      <c r="B17" s="38">
        <v>43148</v>
      </c>
      <c r="C17" s="3" t="s">
        <v>77</v>
      </c>
      <c r="D17" s="62" t="s">
        <v>79</v>
      </c>
      <c r="E17" s="7"/>
      <c r="F17" s="7"/>
      <c r="G17" s="7"/>
      <c r="H17" s="7"/>
      <c r="I17" s="14"/>
    </row>
    <row r="18" spans="2:9" x14ac:dyDescent="0.25">
      <c r="B18" s="38">
        <v>43149</v>
      </c>
      <c r="C18" s="3" t="s">
        <v>78</v>
      </c>
      <c r="D18" s="62" t="s">
        <v>79</v>
      </c>
      <c r="E18" s="7"/>
      <c r="F18" s="7"/>
      <c r="G18" s="7"/>
      <c r="H18" s="7"/>
      <c r="I18" s="14"/>
    </row>
    <row r="19" spans="2:9" x14ac:dyDescent="0.25">
      <c r="B19" s="38">
        <v>43150</v>
      </c>
      <c r="C19" s="3" t="s">
        <v>25</v>
      </c>
      <c r="D19" s="62">
        <v>56</v>
      </c>
      <c r="E19" s="7"/>
      <c r="F19" s="7"/>
      <c r="G19" s="7"/>
      <c r="H19" s="7"/>
      <c r="I19" s="14"/>
    </row>
    <row r="20" spans="2:9" x14ac:dyDescent="0.25">
      <c r="B20" s="38">
        <v>43151</v>
      </c>
      <c r="C20" s="3" t="s">
        <v>21</v>
      </c>
      <c r="D20" s="62">
        <v>56</v>
      </c>
      <c r="E20" s="7"/>
      <c r="F20" s="7"/>
      <c r="G20" s="7"/>
      <c r="H20" s="7"/>
      <c r="I20" s="14"/>
    </row>
    <row r="21" spans="2:9" x14ac:dyDescent="0.25">
      <c r="B21" s="38">
        <v>43152</v>
      </c>
      <c r="C21" s="3" t="s">
        <v>22</v>
      </c>
      <c r="D21" s="62">
        <v>56</v>
      </c>
      <c r="E21" s="7"/>
      <c r="F21" s="7"/>
      <c r="G21" s="7"/>
      <c r="H21" s="7"/>
      <c r="I21" s="14"/>
    </row>
    <row r="22" spans="2:9" x14ac:dyDescent="0.25">
      <c r="B22" s="38">
        <v>43153</v>
      </c>
      <c r="C22" s="3" t="s">
        <v>23</v>
      </c>
      <c r="D22" s="62">
        <v>56</v>
      </c>
      <c r="E22" s="7"/>
      <c r="F22" s="7"/>
      <c r="G22" s="7"/>
      <c r="H22" s="7"/>
      <c r="I22" s="14"/>
    </row>
    <row r="23" spans="2:9" x14ac:dyDescent="0.25">
      <c r="B23" s="38">
        <v>43154</v>
      </c>
      <c r="C23" s="3" t="s">
        <v>24</v>
      </c>
      <c r="D23" s="62">
        <v>56</v>
      </c>
      <c r="E23" s="7"/>
      <c r="F23" s="7"/>
      <c r="G23" s="7"/>
      <c r="H23" s="7"/>
      <c r="I23" s="14"/>
    </row>
    <row r="24" spans="2:9" x14ac:dyDescent="0.25">
      <c r="B24" s="38">
        <v>43155</v>
      </c>
      <c r="C24" s="3" t="s">
        <v>77</v>
      </c>
      <c r="D24" s="62" t="s">
        <v>79</v>
      </c>
      <c r="E24" s="7"/>
      <c r="F24" s="89" t="s">
        <v>11</v>
      </c>
      <c r="G24" s="90"/>
      <c r="H24" s="93">
        <f>'SEKİNE EVREN'!H28:I28</f>
        <v>3.87</v>
      </c>
      <c r="I24" s="94"/>
    </row>
    <row r="25" spans="2:9" x14ac:dyDescent="0.25">
      <c r="B25" s="38">
        <v>43156</v>
      </c>
      <c r="C25" s="3" t="s">
        <v>78</v>
      </c>
      <c r="D25" s="62" t="s">
        <v>79</v>
      </c>
      <c r="E25" s="7"/>
      <c r="F25" s="7"/>
      <c r="G25" s="7"/>
      <c r="H25" s="7"/>
      <c r="I25" s="14"/>
    </row>
    <row r="26" spans="2:9" x14ac:dyDescent="0.25">
      <c r="B26" s="38">
        <v>43157</v>
      </c>
      <c r="C26" s="3" t="s">
        <v>25</v>
      </c>
      <c r="D26" s="59">
        <v>56</v>
      </c>
      <c r="E26" s="7"/>
      <c r="F26" s="7"/>
      <c r="G26" s="7"/>
      <c r="H26" s="7"/>
      <c r="I26" s="14"/>
    </row>
    <row r="27" spans="2:9" x14ac:dyDescent="0.25">
      <c r="B27" s="38">
        <v>43158</v>
      </c>
      <c r="C27" s="3" t="s">
        <v>21</v>
      </c>
      <c r="D27" s="62">
        <v>56</v>
      </c>
      <c r="E27" s="7"/>
      <c r="F27" s="89" t="s">
        <v>12</v>
      </c>
      <c r="G27" s="90"/>
      <c r="H27" s="95">
        <f>H24*D36</f>
        <v>3900.96</v>
      </c>
      <c r="I27" s="96"/>
    </row>
    <row r="28" spans="2:9" x14ac:dyDescent="0.25">
      <c r="B28" s="38">
        <v>43159</v>
      </c>
      <c r="C28" s="3" t="s">
        <v>22</v>
      </c>
      <c r="D28" s="62">
        <v>56</v>
      </c>
      <c r="E28" s="7"/>
      <c r="F28" s="7"/>
      <c r="G28" s="7"/>
      <c r="H28" s="7"/>
      <c r="I28" s="14"/>
    </row>
    <row r="29" spans="2:9" x14ac:dyDescent="0.25">
      <c r="B29" s="38"/>
      <c r="C29" s="3"/>
      <c r="D29" s="59"/>
      <c r="E29" s="7"/>
      <c r="F29" s="7"/>
      <c r="G29" s="7"/>
      <c r="H29" s="7"/>
      <c r="I29" s="14"/>
    </row>
    <row r="30" spans="2:9" x14ac:dyDescent="0.25">
      <c r="B30" s="38"/>
      <c r="C30" s="3"/>
      <c r="D30" s="59"/>
      <c r="E30" s="7"/>
      <c r="F30" s="7"/>
      <c r="G30" s="7"/>
      <c r="H30" s="7"/>
      <c r="I30" s="14"/>
    </row>
    <row r="31" spans="2:9" x14ac:dyDescent="0.25">
      <c r="B31" s="38"/>
      <c r="C31" s="3"/>
      <c r="D31" s="59"/>
      <c r="E31" s="7"/>
      <c r="F31" s="7"/>
      <c r="G31" s="7"/>
      <c r="H31" s="7"/>
      <c r="I31" s="14"/>
    </row>
    <row r="32" spans="2:9" x14ac:dyDescent="0.25">
      <c r="B32" s="38"/>
      <c r="C32" s="3"/>
      <c r="D32" s="40"/>
      <c r="E32" s="7"/>
      <c r="F32" s="7"/>
      <c r="G32" s="7"/>
      <c r="H32" s="7"/>
      <c r="I32" s="14"/>
    </row>
    <row r="33" spans="2:9" x14ac:dyDescent="0.25">
      <c r="B33" s="38"/>
      <c r="C33" s="3"/>
      <c r="D33" s="44"/>
      <c r="E33" s="7"/>
      <c r="F33" s="7"/>
      <c r="G33" s="7"/>
      <c r="H33" s="7"/>
      <c r="I33" s="14"/>
    </row>
    <row r="34" spans="2:9" x14ac:dyDescent="0.25">
      <c r="B34" s="38"/>
      <c r="C34" s="3"/>
      <c r="D34" s="44"/>
      <c r="E34" s="7"/>
      <c r="F34" s="7"/>
      <c r="G34" s="7"/>
      <c r="H34" s="7"/>
      <c r="I34" s="14"/>
    </row>
    <row r="35" spans="2:9" x14ac:dyDescent="0.25">
      <c r="B35" s="38"/>
      <c r="C35" s="3"/>
      <c r="D35" s="39"/>
      <c r="E35" s="7"/>
      <c r="F35" s="7"/>
      <c r="G35" s="7"/>
      <c r="H35" s="7"/>
      <c r="I35" s="14"/>
    </row>
    <row r="36" spans="2:9" x14ac:dyDescent="0.25">
      <c r="B36" s="67" t="s">
        <v>0</v>
      </c>
      <c r="C36" s="68"/>
      <c r="D36" s="4">
        <f>SUM(D5:D35)</f>
        <v>1008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19"/>
      <c r="C38" s="7"/>
      <c r="D38" s="7"/>
      <c r="E38" s="7"/>
      <c r="F38" s="7"/>
      <c r="G38" s="26"/>
      <c r="H38" s="7"/>
      <c r="I38" s="14"/>
    </row>
    <row r="39" spans="2:9" x14ac:dyDescent="0.25">
      <c r="B39" s="69" t="s">
        <v>6</v>
      </c>
      <c r="C39" s="70"/>
      <c r="D39" s="7"/>
      <c r="E39" s="7"/>
      <c r="F39" s="7"/>
      <c r="G39" s="66" t="s">
        <v>7</v>
      </c>
      <c r="H39" s="66"/>
      <c r="I39" s="14"/>
    </row>
    <row r="40" spans="2:9" x14ac:dyDescent="0.25">
      <c r="B40" s="19"/>
      <c r="C40" s="7"/>
      <c r="D40" s="7"/>
      <c r="E40" s="7"/>
      <c r="F40" s="7"/>
      <c r="G40" s="66"/>
      <c r="H40" s="66"/>
      <c r="I40" s="14"/>
    </row>
    <row r="41" spans="2:9" x14ac:dyDescent="0.25">
      <c r="B41" s="19"/>
      <c r="C41" s="7"/>
      <c r="D41" s="7"/>
      <c r="E41" s="7"/>
      <c r="F41" s="7"/>
      <c r="G41" s="66" t="s">
        <v>14</v>
      </c>
      <c r="H41" s="66"/>
      <c r="I41" s="14"/>
    </row>
    <row r="42" spans="2:9" x14ac:dyDescent="0.25">
      <c r="B42" s="19"/>
      <c r="C42" s="7"/>
      <c r="D42" s="7"/>
      <c r="E42" s="7"/>
      <c r="F42" s="7"/>
      <c r="G42" s="66" t="s">
        <v>5</v>
      </c>
      <c r="H42" s="66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x14ac:dyDescent="0.25">
      <c r="B48" s="1"/>
    </row>
    <row r="49" spans="2:9" x14ac:dyDescent="0.25">
      <c r="B49" s="1"/>
    </row>
    <row r="50" spans="2:9" ht="15.75" thickBot="1" x14ac:dyDescent="0.3">
      <c r="B50" s="1"/>
    </row>
    <row r="51" spans="2:9" x14ac:dyDescent="0.25">
      <c r="B51" s="12" t="s">
        <v>4</v>
      </c>
      <c r="C51" s="64" t="s">
        <v>13</v>
      </c>
      <c r="D51" s="64"/>
      <c r="E51" s="64"/>
      <c r="F51" s="64"/>
      <c r="G51" s="64"/>
      <c r="H51" s="64"/>
      <c r="I51" s="65"/>
    </row>
    <row r="52" spans="2:9" x14ac:dyDescent="0.25">
      <c r="B52" s="13" t="s">
        <v>85</v>
      </c>
      <c r="C52" s="7"/>
      <c r="D52" s="7"/>
      <c r="E52" s="7"/>
      <c r="F52" s="7"/>
      <c r="G52" s="7"/>
      <c r="H52" s="7"/>
      <c r="I52" s="14"/>
    </row>
    <row r="53" spans="2:9" ht="48" customHeight="1" x14ac:dyDescent="0.25">
      <c r="B53" s="23" t="s">
        <v>1</v>
      </c>
      <c r="C53" s="5"/>
      <c r="D53" s="10" t="s">
        <v>2</v>
      </c>
      <c r="E53" s="5"/>
      <c r="F53" s="6"/>
      <c r="G53" s="6"/>
      <c r="H53" s="6"/>
      <c r="I53" s="16"/>
    </row>
    <row r="54" spans="2:9" x14ac:dyDescent="0.25">
      <c r="B54" s="38">
        <v>43136</v>
      </c>
      <c r="C54" s="3" t="s">
        <v>25</v>
      </c>
      <c r="D54" s="63">
        <v>56</v>
      </c>
      <c r="E54" s="7"/>
      <c r="F54" s="7"/>
      <c r="G54" s="7"/>
      <c r="H54" s="7"/>
      <c r="I54" s="14"/>
    </row>
    <row r="55" spans="2:9" x14ac:dyDescent="0.25">
      <c r="B55" s="38">
        <v>43137</v>
      </c>
      <c r="C55" s="3" t="s">
        <v>21</v>
      </c>
      <c r="D55" s="63">
        <v>56</v>
      </c>
      <c r="E55" s="7"/>
      <c r="F55" s="7"/>
      <c r="G55" s="82"/>
      <c r="H55" s="82"/>
      <c r="I55" s="14"/>
    </row>
    <row r="56" spans="2:9" x14ac:dyDescent="0.25">
      <c r="B56" s="38">
        <v>43138</v>
      </c>
      <c r="C56" s="3" t="s">
        <v>22</v>
      </c>
      <c r="D56" s="63">
        <v>56</v>
      </c>
      <c r="E56" s="7"/>
      <c r="F56" s="7"/>
      <c r="G56" s="7"/>
      <c r="H56" s="7"/>
      <c r="I56" s="14"/>
    </row>
    <row r="57" spans="2:9" x14ac:dyDescent="0.25">
      <c r="B57" s="38">
        <v>43139</v>
      </c>
      <c r="C57" s="3" t="s">
        <v>23</v>
      </c>
      <c r="D57" s="63">
        <v>56</v>
      </c>
      <c r="E57" s="7"/>
      <c r="F57" s="7"/>
      <c r="G57" s="7"/>
      <c r="H57" s="7"/>
      <c r="I57" s="14"/>
    </row>
    <row r="58" spans="2:9" x14ac:dyDescent="0.25">
      <c r="B58" s="38">
        <v>43140</v>
      </c>
      <c r="C58" s="3" t="s">
        <v>24</v>
      </c>
      <c r="D58" s="63">
        <v>56</v>
      </c>
      <c r="E58" s="7"/>
      <c r="F58" s="7"/>
      <c r="G58" s="7"/>
      <c r="H58" s="7"/>
      <c r="I58" s="14"/>
    </row>
    <row r="59" spans="2:9" x14ac:dyDescent="0.25">
      <c r="B59" s="38">
        <v>43141</v>
      </c>
      <c r="C59" s="3" t="s">
        <v>77</v>
      </c>
      <c r="D59" s="63" t="s">
        <v>79</v>
      </c>
      <c r="E59" s="7"/>
      <c r="F59" s="7"/>
      <c r="G59" s="7"/>
      <c r="H59" s="7"/>
      <c r="I59" s="14"/>
    </row>
    <row r="60" spans="2:9" x14ac:dyDescent="0.25">
      <c r="B60" s="38">
        <v>43142</v>
      </c>
      <c r="C60" s="3" t="s">
        <v>78</v>
      </c>
      <c r="D60" s="63" t="s">
        <v>79</v>
      </c>
      <c r="E60" s="7"/>
      <c r="F60" s="7"/>
      <c r="G60" s="7"/>
      <c r="H60" s="7"/>
      <c r="I60" s="14"/>
    </row>
    <row r="61" spans="2:9" x14ac:dyDescent="0.25">
      <c r="B61" s="38">
        <v>43143</v>
      </c>
      <c r="C61" s="3" t="s">
        <v>25</v>
      </c>
      <c r="D61" s="63">
        <v>56</v>
      </c>
      <c r="E61" s="7"/>
      <c r="F61" s="7"/>
      <c r="G61" s="7"/>
      <c r="H61" s="7"/>
      <c r="I61" s="14"/>
    </row>
    <row r="62" spans="2:9" x14ac:dyDescent="0.25">
      <c r="B62" s="38">
        <v>43144</v>
      </c>
      <c r="C62" s="3" t="s">
        <v>21</v>
      </c>
      <c r="D62" s="63">
        <v>56</v>
      </c>
      <c r="E62" s="7"/>
      <c r="F62" s="7"/>
      <c r="G62" s="7"/>
      <c r="H62" s="7"/>
      <c r="I62" s="14"/>
    </row>
    <row r="63" spans="2:9" x14ac:dyDescent="0.25">
      <c r="B63" s="38">
        <v>43145</v>
      </c>
      <c r="C63" s="3" t="s">
        <v>22</v>
      </c>
      <c r="D63" s="63">
        <v>56</v>
      </c>
      <c r="E63" s="7"/>
      <c r="F63" s="7"/>
      <c r="G63" s="7"/>
      <c r="H63" s="7"/>
      <c r="I63" s="14"/>
    </row>
    <row r="64" spans="2:9" x14ac:dyDescent="0.25">
      <c r="B64" s="38">
        <v>43146</v>
      </c>
      <c r="C64" s="3" t="s">
        <v>23</v>
      </c>
      <c r="D64" s="63">
        <v>56</v>
      </c>
      <c r="E64" s="7"/>
      <c r="F64" s="7"/>
      <c r="G64" s="7"/>
      <c r="H64" s="7"/>
      <c r="I64" s="14"/>
    </row>
    <row r="65" spans="2:9" x14ac:dyDescent="0.25">
      <c r="B65" s="38">
        <v>43147</v>
      </c>
      <c r="C65" s="3" t="s">
        <v>24</v>
      </c>
      <c r="D65" s="63">
        <v>56</v>
      </c>
      <c r="E65" s="7"/>
      <c r="F65" s="7"/>
      <c r="G65" s="7"/>
      <c r="H65" s="7"/>
      <c r="I65" s="14"/>
    </row>
    <row r="66" spans="2:9" x14ac:dyDescent="0.25">
      <c r="B66" s="38">
        <v>43148</v>
      </c>
      <c r="C66" s="3" t="s">
        <v>77</v>
      </c>
      <c r="D66" s="63" t="s">
        <v>79</v>
      </c>
      <c r="E66" s="7"/>
      <c r="F66" s="7"/>
      <c r="G66" s="7"/>
      <c r="H66" s="7"/>
      <c r="I66" s="14"/>
    </row>
    <row r="67" spans="2:9" x14ac:dyDescent="0.25">
      <c r="B67" s="38">
        <v>43149</v>
      </c>
      <c r="C67" s="3" t="s">
        <v>78</v>
      </c>
      <c r="D67" s="63" t="s">
        <v>79</v>
      </c>
      <c r="E67" s="7"/>
      <c r="F67" s="7"/>
      <c r="G67" s="7"/>
      <c r="H67" s="7"/>
      <c r="I67" s="14"/>
    </row>
    <row r="68" spans="2:9" x14ac:dyDescent="0.25">
      <c r="B68" s="38">
        <v>43150</v>
      </c>
      <c r="C68" s="3" t="s">
        <v>25</v>
      </c>
      <c r="D68" s="63">
        <v>56</v>
      </c>
      <c r="E68" s="7"/>
      <c r="F68" s="7"/>
      <c r="G68" s="7"/>
      <c r="H68" s="7"/>
      <c r="I68" s="14"/>
    </row>
    <row r="69" spans="2:9" x14ac:dyDescent="0.25">
      <c r="B69" s="38">
        <v>43151</v>
      </c>
      <c r="C69" s="3" t="s">
        <v>21</v>
      </c>
      <c r="D69" s="63">
        <v>56</v>
      </c>
      <c r="E69" s="7"/>
      <c r="F69" s="7"/>
      <c r="G69" s="7"/>
      <c r="H69" s="7"/>
      <c r="I69" s="14"/>
    </row>
    <row r="70" spans="2:9" x14ac:dyDescent="0.25">
      <c r="B70" s="38">
        <v>43152</v>
      </c>
      <c r="C70" s="3" t="s">
        <v>22</v>
      </c>
      <c r="D70" s="63">
        <v>56</v>
      </c>
      <c r="E70" s="7"/>
      <c r="F70" s="7"/>
      <c r="G70" s="7"/>
      <c r="H70" s="7"/>
      <c r="I70" s="14"/>
    </row>
    <row r="71" spans="2:9" x14ac:dyDescent="0.25">
      <c r="B71" s="38">
        <v>43153</v>
      </c>
      <c r="C71" s="3" t="s">
        <v>23</v>
      </c>
      <c r="D71" s="63">
        <v>56</v>
      </c>
      <c r="E71" s="7"/>
      <c r="F71" s="7"/>
      <c r="G71" s="7"/>
      <c r="H71" s="7"/>
      <c r="I71" s="14"/>
    </row>
    <row r="72" spans="2:9" x14ac:dyDescent="0.25">
      <c r="B72" s="38">
        <v>43154</v>
      </c>
      <c r="C72" s="3" t="s">
        <v>24</v>
      </c>
      <c r="D72" s="63">
        <v>56</v>
      </c>
      <c r="E72" s="7"/>
      <c r="F72" s="7"/>
      <c r="G72" s="7"/>
      <c r="H72" s="7"/>
      <c r="I72" s="14"/>
    </row>
    <row r="73" spans="2:9" x14ac:dyDescent="0.25">
      <c r="B73" s="38">
        <v>43155</v>
      </c>
      <c r="C73" s="3" t="s">
        <v>77</v>
      </c>
      <c r="D73" s="63" t="s">
        <v>79</v>
      </c>
      <c r="E73" s="7"/>
      <c r="F73" s="89" t="s">
        <v>11</v>
      </c>
      <c r="G73" s="90"/>
      <c r="H73" s="93">
        <f>'SEKİNE EVREN'!H77:I77</f>
        <v>3.87</v>
      </c>
      <c r="I73" s="94"/>
    </row>
    <row r="74" spans="2:9" x14ac:dyDescent="0.25">
      <c r="B74" s="38">
        <v>43156</v>
      </c>
      <c r="C74" s="3" t="s">
        <v>78</v>
      </c>
      <c r="D74" s="63" t="s">
        <v>79</v>
      </c>
      <c r="E74" s="7"/>
      <c r="F74" s="7"/>
      <c r="G74" s="7"/>
      <c r="H74" s="7"/>
      <c r="I74" s="14"/>
    </row>
    <row r="75" spans="2:9" x14ac:dyDescent="0.25">
      <c r="B75" s="38">
        <v>43157</v>
      </c>
      <c r="C75" s="3" t="s">
        <v>25</v>
      </c>
      <c r="D75" s="63">
        <v>56</v>
      </c>
      <c r="E75" s="7"/>
      <c r="F75" s="7"/>
      <c r="G75" s="7"/>
      <c r="H75" s="7"/>
      <c r="I75" s="14"/>
    </row>
    <row r="76" spans="2:9" x14ac:dyDescent="0.25">
      <c r="B76" s="38">
        <v>43158</v>
      </c>
      <c r="C76" s="3" t="s">
        <v>21</v>
      </c>
      <c r="D76" s="63">
        <v>56</v>
      </c>
      <c r="E76" s="7"/>
      <c r="F76" s="89" t="s">
        <v>12</v>
      </c>
      <c r="G76" s="90"/>
      <c r="H76" s="91">
        <f>H73*D85</f>
        <v>3900.96</v>
      </c>
      <c r="I76" s="92"/>
    </row>
    <row r="77" spans="2:9" x14ac:dyDescent="0.25">
      <c r="B77" s="38">
        <v>43159</v>
      </c>
      <c r="C77" s="3" t="s">
        <v>22</v>
      </c>
      <c r="D77" s="63">
        <v>56</v>
      </c>
      <c r="E77" s="7"/>
      <c r="F77" s="7"/>
      <c r="G77" s="7"/>
      <c r="H77" s="7"/>
      <c r="I77" s="14"/>
    </row>
    <row r="78" spans="2:9" x14ac:dyDescent="0.25">
      <c r="B78" s="38"/>
      <c r="C78" s="3"/>
      <c r="D78" s="63"/>
      <c r="E78" s="7"/>
      <c r="F78" s="7"/>
      <c r="G78" s="7"/>
      <c r="H78" s="7"/>
      <c r="I78" s="14"/>
    </row>
    <row r="79" spans="2:9" x14ac:dyDescent="0.25">
      <c r="B79" s="38"/>
      <c r="C79" s="3"/>
      <c r="D79" s="63"/>
      <c r="E79" s="7"/>
      <c r="F79" s="7"/>
      <c r="G79" s="7"/>
      <c r="H79" s="7"/>
      <c r="I79" s="14"/>
    </row>
    <row r="80" spans="2:9" x14ac:dyDescent="0.25">
      <c r="B80" s="38"/>
      <c r="C80" s="3"/>
      <c r="D80" s="63"/>
      <c r="E80" s="7"/>
      <c r="F80" s="7"/>
      <c r="G80" s="7"/>
      <c r="H80" s="7"/>
      <c r="I80" s="14"/>
    </row>
    <row r="81" spans="2:9" x14ac:dyDescent="0.25">
      <c r="B81" s="38"/>
      <c r="C81" s="3"/>
      <c r="D81" s="63"/>
      <c r="E81" s="7"/>
      <c r="F81" s="7"/>
      <c r="G81" s="7"/>
      <c r="H81" s="7"/>
      <c r="I81" s="14"/>
    </row>
    <row r="82" spans="2:9" x14ac:dyDescent="0.25">
      <c r="B82" s="38"/>
      <c r="C82" s="3"/>
      <c r="D82" s="63"/>
      <c r="E82" s="7"/>
      <c r="F82" s="7"/>
      <c r="G82" s="7"/>
      <c r="H82" s="7"/>
      <c r="I82" s="14"/>
    </row>
    <row r="83" spans="2:9" x14ac:dyDescent="0.25">
      <c r="B83" s="38"/>
      <c r="C83" s="3"/>
      <c r="D83" s="63"/>
      <c r="E83" s="7"/>
      <c r="F83" s="7"/>
      <c r="G83" s="7"/>
      <c r="H83" s="7"/>
      <c r="I83" s="14"/>
    </row>
    <row r="84" spans="2:9" x14ac:dyDescent="0.25">
      <c r="B84" s="38"/>
      <c r="C84" s="3"/>
      <c r="D84" s="63"/>
      <c r="E84" s="7"/>
      <c r="F84" s="7"/>
      <c r="G84" s="7"/>
      <c r="H84" s="7"/>
      <c r="I84" s="14"/>
    </row>
    <row r="85" spans="2:9" x14ac:dyDescent="0.25">
      <c r="B85" s="67" t="s">
        <v>0</v>
      </c>
      <c r="C85" s="68"/>
      <c r="D85" s="63">
        <f>SUM(D54:D84)</f>
        <v>1008</v>
      </c>
      <c r="E85" s="8"/>
      <c r="F85" s="9"/>
      <c r="G85" s="9"/>
      <c r="H85" s="9"/>
      <c r="I85" s="18"/>
    </row>
    <row r="86" spans="2:9" x14ac:dyDescent="0.25">
      <c r="B86" s="19"/>
      <c r="C86" s="7"/>
      <c r="D86" s="7"/>
      <c r="E86" s="7"/>
      <c r="F86" s="7"/>
      <c r="G86" s="7"/>
      <c r="H86" s="7"/>
      <c r="I86" s="14"/>
    </row>
    <row r="87" spans="2:9" x14ac:dyDescent="0.25">
      <c r="B87" s="19"/>
      <c r="C87" s="7"/>
      <c r="D87" s="7"/>
      <c r="E87" s="7"/>
      <c r="F87" s="7"/>
      <c r="G87" s="26"/>
      <c r="H87" s="7"/>
      <c r="I87" s="14"/>
    </row>
    <row r="88" spans="2:9" x14ac:dyDescent="0.25">
      <c r="B88" s="69" t="s">
        <v>6</v>
      </c>
      <c r="C88" s="70"/>
      <c r="D88" s="7"/>
      <c r="E88" s="7"/>
      <c r="F88" s="7"/>
      <c r="G88" s="66" t="s">
        <v>7</v>
      </c>
      <c r="H88" s="66"/>
      <c r="I88" s="14"/>
    </row>
    <row r="89" spans="2:9" x14ac:dyDescent="0.25">
      <c r="B89" s="66" t="s">
        <v>14</v>
      </c>
      <c r="C89" s="66"/>
      <c r="D89" s="7"/>
      <c r="E89" s="7"/>
      <c r="F89" s="7"/>
      <c r="G89" s="66" t="s">
        <v>81</v>
      </c>
      <c r="H89" s="66"/>
      <c r="I89" s="14"/>
    </row>
    <row r="90" spans="2:9" x14ac:dyDescent="0.25">
      <c r="B90" s="66" t="s">
        <v>5</v>
      </c>
      <c r="C90" s="66"/>
      <c r="D90" s="7"/>
      <c r="E90" s="7"/>
      <c r="F90" s="7"/>
      <c r="G90" s="66" t="s">
        <v>52</v>
      </c>
      <c r="H90" s="66"/>
      <c r="I90" s="14"/>
    </row>
    <row r="91" spans="2:9" x14ac:dyDescent="0.25">
      <c r="B91" s="19"/>
      <c r="C91" s="7"/>
      <c r="D91" s="7"/>
      <c r="E91" s="7"/>
      <c r="F91" s="7"/>
      <c r="G91" s="66"/>
      <c r="H91" s="66"/>
      <c r="I91" s="14"/>
    </row>
    <row r="92" spans="2:9" x14ac:dyDescent="0.25">
      <c r="B92" s="19"/>
      <c r="C92" s="7"/>
      <c r="D92" s="7"/>
      <c r="E92" s="7"/>
      <c r="F92" s="7"/>
      <c r="G92" s="7"/>
      <c r="H92" s="7"/>
      <c r="I92" s="14"/>
    </row>
    <row r="93" spans="2:9" x14ac:dyDescent="0.25">
      <c r="B93" s="19"/>
      <c r="C93" s="7"/>
      <c r="D93" s="7"/>
      <c r="E93" s="7"/>
      <c r="F93" s="7"/>
      <c r="G93" s="7"/>
      <c r="H93" s="7"/>
      <c r="I93" s="14"/>
    </row>
    <row r="94" spans="2:9" x14ac:dyDescent="0.25">
      <c r="B94" s="19"/>
      <c r="C94" s="7"/>
      <c r="D94" s="7"/>
      <c r="E94" s="7"/>
      <c r="F94" s="7"/>
      <c r="G94" s="7"/>
      <c r="H94" s="7"/>
      <c r="I94" s="14"/>
    </row>
    <row r="95" spans="2:9" ht="15.75" thickBot="1" x14ac:dyDescent="0.3">
      <c r="B95" s="20"/>
      <c r="C95" s="21"/>
      <c r="D95" s="21"/>
      <c r="E95" s="21"/>
      <c r="F95" s="21"/>
      <c r="G95" s="21"/>
      <c r="H95" s="21"/>
      <c r="I95" s="22"/>
    </row>
  </sheetData>
  <mergeCells count="26">
    <mergeCell ref="G91:H91"/>
    <mergeCell ref="B89:C89"/>
    <mergeCell ref="B90:C90"/>
    <mergeCell ref="H73:I73"/>
    <mergeCell ref="H24:I24"/>
    <mergeCell ref="B85:C85"/>
    <mergeCell ref="B88:C88"/>
    <mergeCell ref="G88:H88"/>
    <mergeCell ref="G89:H89"/>
    <mergeCell ref="G90:H90"/>
    <mergeCell ref="C51:I51"/>
    <mergeCell ref="G55:H55"/>
    <mergeCell ref="F73:G73"/>
    <mergeCell ref="F76:G76"/>
    <mergeCell ref="H76:I76"/>
    <mergeCell ref="G41:H41"/>
    <mergeCell ref="G42:H42"/>
    <mergeCell ref="C2:I2"/>
    <mergeCell ref="G6:H6"/>
    <mergeCell ref="B36:C36"/>
    <mergeCell ref="B39:C39"/>
    <mergeCell ref="G39:H39"/>
    <mergeCell ref="F24:G24"/>
    <mergeCell ref="F27:G27"/>
    <mergeCell ref="H27:I27"/>
    <mergeCell ref="G40:H40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view="pageBreakPreview" topLeftCell="A43" zoomScale="60" zoomScaleNormal="100" workbookViewId="0">
      <selection activeCell="G76" sqref="G76:H76"/>
    </sheetView>
  </sheetViews>
  <sheetFormatPr defaultRowHeight="15" x14ac:dyDescent="0.25"/>
  <cols>
    <col min="1" max="1" width="13.85546875" customWidth="1"/>
    <col min="2" max="2" width="15.7109375" customWidth="1"/>
    <col min="6" max="6" width="13.28515625" customWidth="1"/>
    <col min="8" max="8" width="12.7109375" customWidth="1"/>
  </cols>
  <sheetData>
    <row r="1" spans="1:8" ht="15.75" thickBot="1" x14ac:dyDescent="0.3"/>
    <row r="2" spans="1:8" x14ac:dyDescent="0.25">
      <c r="A2" s="12" t="s">
        <v>4</v>
      </c>
      <c r="B2" s="64" t="s">
        <v>26</v>
      </c>
      <c r="C2" s="64"/>
      <c r="D2" s="64"/>
      <c r="E2" s="64"/>
      <c r="F2" s="64"/>
      <c r="G2" s="64"/>
      <c r="H2" s="65"/>
    </row>
    <row r="3" spans="1:8" x14ac:dyDescent="0.25">
      <c r="A3" s="13" t="s">
        <v>82</v>
      </c>
      <c r="B3" s="7"/>
      <c r="C3" s="7"/>
      <c r="D3" s="7"/>
      <c r="E3" s="7"/>
      <c r="F3" s="7"/>
      <c r="G3" s="7"/>
      <c r="H3" s="14"/>
    </row>
    <row r="4" spans="1:8" ht="48" customHeight="1" x14ac:dyDescent="0.25">
      <c r="A4" s="15" t="s">
        <v>1</v>
      </c>
      <c r="B4" s="3"/>
      <c r="C4" s="2" t="s">
        <v>2</v>
      </c>
      <c r="D4" s="5"/>
      <c r="E4" s="6"/>
      <c r="F4" s="6"/>
      <c r="G4" s="6"/>
      <c r="H4" s="16"/>
    </row>
    <row r="5" spans="1:8" x14ac:dyDescent="0.25">
      <c r="A5" s="38">
        <v>43136</v>
      </c>
      <c r="B5" s="3" t="s">
        <v>25</v>
      </c>
      <c r="C5" s="44">
        <v>62</v>
      </c>
      <c r="D5" s="7"/>
      <c r="E5" s="7"/>
      <c r="F5" s="7"/>
      <c r="G5" s="7"/>
      <c r="H5" s="14"/>
    </row>
    <row r="6" spans="1:8" x14ac:dyDescent="0.25">
      <c r="A6" s="38">
        <v>43137</v>
      </c>
      <c r="B6" s="3" t="s">
        <v>21</v>
      </c>
      <c r="C6" s="60">
        <v>62</v>
      </c>
      <c r="D6" s="7"/>
      <c r="E6" s="7"/>
      <c r="F6" s="11"/>
      <c r="G6" s="11"/>
      <c r="H6" s="14"/>
    </row>
    <row r="7" spans="1:8" x14ac:dyDescent="0.25">
      <c r="A7" s="38">
        <v>43138</v>
      </c>
      <c r="B7" s="3" t="s">
        <v>22</v>
      </c>
      <c r="C7" s="60">
        <v>62</v>
      </c>
      <c r="D7" s="7"/>
      <c r="E7" s="7"/>
      <c r="F7" s="7"/>
      <c r="G7" s="7"/>
      <c r="H7" s="14"/>
    </row>
    <row r="8" spans="1:8" x14ac:dyDescent="0.25">
      <c r="A8" s="38">
        <v>43139</v>
      </c>
      <c r="B8" s="3" t="s">
        <v>23</v>
      </c>
      <c r="C8" s="60">
        <v>62</v>
      </c>
      <c r="D8" s="7"/>
      <c r="E8" s="7"/>
      <c r="F8" s="7"/>
      <c r="G8" s="7"/>
      <c r="H8" s="14"/>
    </row>
    <row r="9" spans="1:8" x14ac:dyDescent="0.25">
      <c r="A9" s="38">
        <v>43140</v>
      </c>
      <c r="B9" s="3" t="s">
        <v>24</v>
      </c>
      <c r="C9" s="62">
        <v>62</v>
      </c>
      <c r="D9" s="7"/>
      <c r="E9" s="7"/>
      <c r="F9" s="7"/>
      <c r="G9" s="7"/>
      <c r="H9" s="14"/>
    </row>
    <row r="10" spans="1:8" x14ac:dyDescent="0.25">
      <c r="A10" s="38">
        <v>43141</v>
      </c>
      <c r="B10" s="3" t="s">
        <v>77</v>
      </c>
      <c r="C10" s="60" t="s">
        <v>79</v>
      </c>
      <c r="D10" s="7"/>
      <c r="E10" s="7"/>
      <c r="F10" s="7"/>
      <c r="G10" s="7"/>
      <c r="H10" s="14"/>
    </row>
    <row r="11" spans="1:8" x14ac:dyDescent="0.25">
      <c r="A11" s="38">
        <v>43142</v>
      </c>
      <c r="B11" s="3" t="s">
        <v>78</v>
      </c>
      <c r="C11" s="62" t="s">
        <v>79</v>
      </c>
      <c r="D11" s="7"/>
      <c r="E11" s="7"/>
      <c r="F11" s="7"/>
      <c r="G11" s="7"/>
      <c r="H11" s="14"/>
    </row>
    <row r="12" spans="1:8" x14ac:dyDescent="0.25">
      <c r="A12" s="38">
        <v>43143</v>
      </c>
      <c r="B12" s="3" t="s">
        <v>25</v>
      </c>
      <c r="C12" s="62">
        <v>62</v>
      </c>
      <c r="D12" s="7"/>
      <c r="E12" s="7"/>
      <c r="F12" s="7"/>
      <c r="G12" s="7"/>
      <c r="H12" s="14"/>
    </row>
    <row r="13" spans="1:8" x14ac:dyDescent="0.25">
      <c r="A13" s="38">
        <v>43144</v>
      </c>
      <c r="B13" s="3" t="s">
        <v>21</v>
      </c>
      <c r="C13" s="62">
        <v>62</v>
      </c>
      <c r="D13" s="7"/>
      <c r="E13" s="7"/>
      <c r="F13" s="7"/>
      <c r="G13" s="7"/>
      <c r="H13" s="14"/>
    </row>
    <row r="14" spans="1:8" x14ac:dyDescent="0.25">
      <c r="A14" s="38">
        <v>43145</v>
      </c>
      <c r="B14" s="3" t="s">
        <v>22</v>
      </c>
      <c r="C14" s="62">
        <v>62</v>
      </c>
      <c r="D14" s="7"/>
      <c r="E14" s="7"/>
      <c r="F14" s="7"/>
      <c r="G14" s="7"/>
      <c r="H14" s="14"/>
    </row>
    <row r="15" spans="1:8" x14ac:dyDescent="0.25">
      <c r="A15" s="38">
        <v>43146</v>
      </c>
      <c r="B15" s="3" t="s">
        <v>23</v>
      </c>
      <c r="C15" s="62">
        <v>62</v>
      </c>
      <c r="D15" s="7"/>
      <c r="E15" s="7"/>
      <c r="F15" s="7"/>
      <c r="G15" s="7"/>
      <c r="H15" s="14"/>
    </row>
    <row r="16" spans="1:8" x14ac:dyDescent="0.25">
      <c r="A16" s="38">
        <v>43147</v>
      </c>
      <c r="B16" s="3" t="s">
        <v>24</v>
      </c>
      <c r="C16" s="62">
        <v>62</v>
      </c>
      <c r="D16" s="7"/>
      <c r="E16" s="7"/>
      <c r="F16" s="7"/>
      <c r="G16" s="7"/>
      <c r="H16" s="14"/>
    </row>
    <row r="17" spans="1:8" x14ac:dyDescent="0.25">
      <c r="A17" s="38">
        <v>43148</v>
      </c>
      <c r="B17" s="3" t="s">
        <v>77</v>
      </c>
      <c r="C17" s="62" t="s">
        <v>79</v>
      </c>
      <c r="D17" s="7"/>
      <c r="E17" s="7"/>
      <c r="F17" s="7"/>
      <c r="G17" s="7"/>
      <c r="H17" s="14"/>
    </row>
    <row r="18" spans="1:8" x14ac:dyDescent="0.25">
      <c r="A18" s="38">
        <v>43149</v>
      </c>
      <c r="B18" s="3" t="s">
        <v>78</v>
      </c>
      <c r="C18" s="62" t="s">
        <v>79</v>
      </c>
      <c r="D18" s="7"/>
      <c r="E18" s="7"/>
      <c r="F18" s="7"/>
      <c r="G18" s="7"/>
      <c r="H18" s="14"/>
    </row>
    <row r="19" spans="1:8" x14ac:dyDescent="0.25">
      <c r="A19" s="38">
        <v>43150</v>
      </c>
      <c r="B19" s="3" t="s">
        <v>25</v>
      </c>
      <c r="C19" s="62">
        <v>62</v>
      </c>
      <c r="D19" s="7"/>
      <c r="E19" s="7"/>
      <c r="F19" s="7"/>
      <c r="G19" s="7"/>
      <c r="H19" s="14"/>
    </row>
    <row r="20" spans="1:8" x14ac:dyDescent="0.25">
      <c r="A20" s="38">
        <v>43151</v>
      </c>
      <c r="B20" s="3" t="s">
        <v>21</v>
      </c>
      <c r="C20" s="62">
        <v>62</v>
      </c>
      <c r="D20" s="7"/>
      <c r="E20" s="7"/>
      <c r="F20" s="7"/>
      <c r="G20" s="7"/>
      <c r="H20" s="14"/>
    </row>
    <row r="21" spans="1:8" x14ac:dyDescent="0.25">
      <c r="A21" s="38">
        <v>43152</v>
      </c>
      <c r="B21" s="3" t="s">
        <v>22</v>
      </c>
      <c r="C21" s="62">
        <v>62</v>
      </c>
      <c r="D21" s="7"/>
      <c r="E21" s="7"/>
      <c r="F21" s="7"/>
      <c r="G21" s="7"/>
      <c r="H21" s="14"/>
    </row>
    <row r="22" spans="1:8" x14ac:dyDescent="0.25">
      <c r="A22" s="38">
        <v>43153</v>
      </c>
      <c r="B22" s="3" t="s">
        <v>23</v>
      </c>
      <c r="C22" s="62">
        <v>62</v>
      </c>
      <c r="D22" s="7"/>
      <c r="E22" s="7"/>
      <c r="F22" s="7"/>
      <c r="G22" s="7"/>
      <c r="H22" s="14"/>
    </row>
    <row r="23" spans="1:8" x14ac:dyDescent="0.25">
      <c r="A23" s="38">
        <v>43154</v>
      </c>
      <c r="B23" s="3" t="s">
        <v>24</v>
      </c>
      <c r="C23" s="62">
        <v>62</v>
      </c>
      <c r="D23" s="7"/>
      <c r="E23" s="7"/>
      <c r="F23" s="7"/>
      <c r="G23" s="7"/>
      <c r="H23" s="14"/>
    </row>
    <row r="24" spans="1:8" x14ac:dyDescent="0.25">
      <c r="A24" s="38">
        <v>43155</v>
      </c>
      <c r="B24" s="3" t="s">
        <v>77</v>
      </c>
      <c r="C24" s="62" t="s">
        <v>79</v>
      </c>
      <c r="D24" s="7"/>
      <c r="E24" s="7"/>
      <c r="F24" s="7"/>
      <c r="G24" s="7"/>
      <c r="H24" s="14"/>
    </row>
    <row r="25" spans="1:8" x14ac:dyDescent="0.25">
      <c r="A25" s="38">
        <v>43156</v>
      </c>
      <c r="B25" s="3" t="s">
        <v>78</v>
      </c>
      <c r="C25" s="62" t="s">
        <v>79</v>
      </c>
      <c r="D25" s="7"/>
      <c r="E25" s="7"/>
      <c r="F25" s="7"/>
      <c r="G25" s="7"/>
      <c r="H25" s="14"/>
    </row>
    <row r="26" spans="1:8" x14ac:dyDescent="0.25">
      <c r="A26" s="38">
        <v>43157</v>
      </c>
      <c r="B26" s="3" t="s">
        <v>25</v>
      </c>
      <c r="C26" s="56">
        <v>62</v>
      </c>
      <c r="D26" s="7"/>
      <c r="E26" s="7"/>
      <c r="F26" s="7"/>
      <c r="G26" s="7"/>
      <c r="H26" s="14"/>
    </row>
    <row r="27" spans="1:8" ht="15" customHeight="1" x14ac:dyDescent="0.25">
      <c r="A27" s="38">
        <v>43158</v>
      </c>
      <c r="B27" s="3" t="s">
        <v>21</v>
      </c>
      <c r="C27" s="62">
        <v>62</v>
      </c>
      <c r="D27" s="7"/>
      <c r="E27" s="76" t="s">
        <v>11</v>
      </c>
      <c r="F27" s="76"/>
      <c r="G27" s="57">
        <f>'NECİP FAZIL'!H24</f>
        <v>3.87</v>
      </c>
      <c r="H27" s="58"/>
    </row>
    <row r="28" spans="1:8" x14ac:dyDescent="0.25">
      <c r="A28" s="38">
        <v>43159</v>
      </c>
      <c r="B28" s="3" t="s">
        <v>22</v>
      </c>
      <c r="C28" s="62">
        <v>62</v>
      </c>
      <c r="D28" s="7"/>
      <c r="E28" s="7"/>
      <c r="F28" s="7"/>
      <c r="G28" s="7"/>
      <c r="H28" s="14"/>
    </row>
    <row r="29" spans="1:8" x14ac:dyDescent="0.25">
      <c r="A29" s="38"/>
      <c r="B29" s="3"/>
      <c r="C29" s="56"/>
      <c r="D29" s="7"/>
      <c r="E29" s="7"/>
      <c r="F29" s="7"/>
      <c r="G29" s="7"/>
      <c r="H29" s="14"/>
    </row>
    <row r="30" spans="1:8" x14ac:dyDescent="0.25">
      <c r="A30" s="38"/>
      <c r="B30" s="3"/>
      <c r="C30" s="56"/>
      <c r="D30" s="7"/>
      <c r="E30" s="71" t="s">
        <v>12</v>
      </c>
      <c r="F30" s="71"/>
      <c r="G30" s="77">
        <f>G27*C36</f>
        <v>4318.92</v>
      </c>
      <c r="H30" s="78"/>
    </row>
    <row r="31" spans="1:8" x14ac:dyDescent="0.25">
      <c r="A31" s="38"/>
      <c r="B31" s="3"/>
      <c r="C31" s="56"/>
      <c r="D31" s="7"/>
      <c r="E31" s="7"/>
      <c r="F31" s="7"/>
      <c r="G31" s="7"/>
      <c r="H31" s="14"/>
    </row>
    <row r="32" spans="1:8" x14ac:dyDescent="0.25">
      <c r="A32" s="38"/>
      <c r="B32" s="3"/>
      <c r="C32" s="40"/>
      <c r="D32" s="7"/>
      <c r="E32" s="7"/>
      <c r="F32" s="7"/>
      <c r="G32" s="7"/>
      <c r="H32" s="14"/>
    </row>
    <row r="33" spans="1:8" x14ac:dyDescent="0.25">
      <c r="A33" s="38"/>
      <c r="B33" s="3"/>
      <c r="C33" s="44"/>
      <c r="D33" s="7"/>
      <c r="E33" s="7"/>
      <c r="F33" s="7"/>
      <c r="G33" s="7"/>
      <c r="H33" s="14"/>
    </row>
    <row r="34" spans="1:8" x14ac:dyDescent="0.25">
      <c r="A34" s="38"/>
      <c r="B34" s="3"/>
      <c r="C34" s="44"/>
      <c r="D34" s="7"/>
      <c r="E34" s="7"/>
      <c r="F34" s="7"/>
      <c r="G34" s="7"/>
      <c r="H34" s="14"/>
    </row>
    <row r="35" spans="1:8" x14ac:dyDescent="0.25">
      <c r="A35" s="38"/>
      <c r="B35" s="3"/>
      <c r="C35" s="39"/>
      <c r="D35" s="7"/>
      <c r="E35" s="7"/>
      <c r="F35" s="7"/>
      <c r="G35" s="7"/>
      <c r="H35" s="14"/>
    </row>
    <row r="36" spans="1:8" x14ac:dyDescent="0.25">
      <c r="A36" s="67" t="s">
        <v>0</v>
      </c>
      <c r="B36" s="68"/>
      <c r="C36" s="25">
        <f>SUM(C5:C35)</f>
        <v>1116</v>
      </c>
      <c r="D36" s="8"/>
      <c r="E36" s="9"/>
      <c r="F36" s="9"/>
      <c r="G36" s="9"/>
      <c r="H36" s="18"/>
    </row>
    <row r="37" spans="1:8" x14ac:dyDescent="0.25">
      <c r="A37" s="19"/>
      <c r="B37" s="7"/>
      <c r="C37" s="7"/>
      <c r="D37" s="7"/>
      <c r="E37" s="7"/>
      <c r="F37" s="7"/>
      <c r="G37" s="7"/>
      <c r="H37" s="14"/>
    </row>
    <row r="38" spans="1:8" x14ac:dyDescent="0.25">
      <c r="A38" s="19"/>
      <c r="B38" s="7"/>
      <c r="C38" s="7"/>
      <c r="D38" s="7"/>
      <c r="E38" s="7"/>
      <c r="F38" s="7"/>
      <c r="G38" s="7"/>
      <c r="H38" s="14"/>
    </row>
    <row r="39" spans="1:8" x14ac:dyDescent="0.25">
      <c r="A39" s="69" t="s">
        <v>6</v>
      </c>
      <c r="B39" s="70"/>
      <c r="C39" s="7"/>
      <c r="D39" s="7"/>
      <c r="E39" s="7"/>
      <c r="F39" s="66" t="s">
        <v>7</v>
      </c>
      <c r="G39" s="66"/>
      <c r="H39" s="14"/>
    </row>
    <row r="40" spans="1:8" x14ac:dyDescent="0.25">
      <c r="A40" s="19"/>
      <c r="B40" s="7"/>
      <c r="C40" s="7"/>
      <c r="D40" s="7"/>
      <c r="E40" s="7"/>
      <c r="F40" s="7"/>
      <c r="G40" s="7"/>
      <c r="H40" s="14"/>
    </row>
    <row r="41" spans="1:8" x14ac:dyDescent="0.25">
      <c r="A41" s="69"/>
      <c r="B41" s="70"/>
      <c r="C41" s="7"/>
      <c r="D41" s="7"/>
      <c r="E41" s="7"/>
      <c r="F41" s="66" t="s">
        <v>28</v>
      </c>
      <c r="G41" s="66"/>
      <c r="H41" s="14"/>
    </row>
    <row r="42" spans="1:8" x14ac:dyDescent="0.25">
      <c r="A42" s="69"/>
      <c r="B42" s="70"/>
      <c r="C42" s="7"/>
      <c r="D42" s="7"/>
      <c r="E42" s="7"/>
      <c r="F42" s="66" t="s">
        <v>5</v>
      </c>
      <c r="G42" s="66"/>
      <c r="H42" s="14"/>
    </row>
    <row r="43" spans="1:8" x14ac:dyDescent="0.25">
      <c r="A43" s="19"/>
      <c r="B43" s="7"/>
      <c r="C43" s="7"/>
      <c r="D43" s="7"/>
      <c r="E43" s="7"/>
      <c r="F43" s="7"/>
      <c r="G43" s="7"/>
      <c r="H43" s="14"/>
    </row>
    <row r="44" spans="1:8" x14ac:dyDescent="0.25">
      <c r="A44" s="19"/>
      <c r="B44" s="7"/>
      <c r="C44" s="7"/>
      <c r="D44" s="7"/>
      <c r="E44" s="7"/>
      <c r="F44" s="7"/>
      <c r="G44" s="7"/>
      <c r="H44" s="14"/>
    </row>
    <row r="45" spans="1:8" x14ac:dyDescent="0.25">
      <c r="A45" s="19"/>
      <c r="B45" s="7"/>
      <c r="C45" s="7"/>
      <c r="D45" s="7"/>
      <c r="E45" s="7"/>
      <c r="F45" s="7"/>
      <c r="G45" s="7"/>
      <c r="H45" s="14"/>
    </row>
    <row r="46" spans="1:8" ht="15.75" thickBot="1" x14ac:dyDescent="0.3">
      <c r="A46" s="20"/>
      <c r="B46" s="21"/>
      <c r="C46" s="21"/>
      <c r="D46" s="21"/>
      <c r="E46" s="21"/>
      <c r="F46" s="21"/>
      <c r="G46" s="21"/>
      <c r="H46" s="22"/>
    </row>
    <row r="47" spans="1:8" x14ac:dyDescent="0.25">
      <c r="A47" s="1"/>
    </row>
    <row r="50" spans="1:8" ht="15.75" thickBot="1" x14ac:dyDescent="0.3"/>
    <row r="51" spans="1:8" x14ac:dyDescent="0.25">
      <c r="A51" s="12" t="s">
        <v>4</v>
      </c>
      <c r="B51" s="64" t="s">
        <v>26</v>
      </c>
      <c r="C51" s="64"/>
      <c r="D51" s="64"/>
      <c r="E51" s="64"/>
      <c r="F51" s="64"/>
      <c r="G51" s="64"/>
      <c r="H51" s="65"/>
    </row>
    <row r="52" spans="1:8" x14ac:dyDescent="0.25">
      <c r="A52" s="13" t="s">
        <v>85</v>
      </c>
      <c r="B52" s="7"/>
      <c r="C52" s="7"/>
      <c r="D52" s="7"/>
      <c r="E52" s="7"/>
      <c r="F52" s="7"/>
      <c r="G52" s="7"/>
      <c r="H52" s="14"/>
    </row>
    <row r="53" spans="1:8" ht="48" customHeight="1" x14ac:dyDescent="0.25">
      <c r="A53" s="15" t="s">
        <v>1</v>
      </c>
      <c r="B53" s="3"/>
      <c r="C53" s="2" t="s">
        <v>2</v>
      </c>
      <c r="D53" s="5"/>
      <c r="E53" s="6"/>
      <c r="F53" s="6"/>
      <c r="G53" s="6"/>
      <c r="H53" s="16"/>
    </row>
    <row r="54" spans="1:8" x14ac:dyDescent="0.25">
      <c r="A54" s="38">
        <v>43136</v>
      </c>
      <c r="B54" s="3" t="s">
        <v>25</v>
      </c>
      <c r="C54" s="63">
        <v>62</v>
      </c>
      <c r="D54" s="7"/>
      <c r="E54" s="7"/>
      <c r="F54" s="7"/>
      <c r="G54" s="7"/>
      <c r="H54" s="14"/>
    </row>
    <row r="55" spans="1:8" x14ac:dyDescent="0.25">
      <c r="A55" s="38">
        <v>43137</v>
      </c>
      <c r="B55" s="3" t="s">
        <v>21</v>
      </c>
      <c r="C55" s="63">
        <v>62</v>
      </c>
      <c r="D55" s="7"/>
      <c r="E55" s="7"/>
      <c r="F55" s="11"/>
      <c r="G55" s="11"/>
      <c r="H55" s="14"/>
    </row>
    <row r="56" spans="1:8" x14ac:dyDescent="0.25">
      <c r="A56" s="38">
        <v>43138</v>
      </c>
      <c r="B56" s="3" t="s">
        <v>22</v>
      </c>
      <c r="C56" s="63">
        <v>62</v>
      </c>
      <c r="D56" s="7"/>
      <c r="E56" s="7"/>
      <c r="F56" s="7"/>
      <c r="G56" s="7"/>
      <c r="H56" s="14"/>
    </row>
    <row r="57" spans="1:8" x14ac:dyDescent="0.25">
      <c r="A57" s="38">
        <v>43139</v>
      </c>
      <c r="B57" s="3" t="s">
        <v>23</v>
      </c>
      <c r="C57" s="63">
        <v>62</v>
      </c>
      <c r="D57" s="7"/>
      <c r="E57" s="7"/>
      <c r="F57" s="7"/>
      <c r="G57" s="7"/>
      <c r="H57" s="14"/>
    </row>
    <row r="58" spans="1:8" x14ac:dyDescent="0.25">
      <c r="A58" s="38">
        <v>43140</v>
      </c>
      <c r="B58" s="3" t="s">
        <v>24</v>
      </c>
      <c r="C58" s="63">
        <v>62</v>
      </c>
      <c r="D58" s="7"/>
      <c r="E58" s="7"/>
      <c r="F58" s="7"/>
      <c r="G58" s="7"/>
      <c r="H58" s="14"/>
    </row>
    <row r="59" spans="1:8" x14ac:dyDescent="0.25">
      <c r="A59" s="38">
        <v>43141</v>
      </c>
      <c r="B59" s="3" t="s">
        <v>77</v>
      </c>
      <c r="C59" s="63" t="s">
        <v>79</v>
      </c>
      <c r="D59" s="7"/>
      <c r="E59" s="7"/>
      <c r="F59" s="7"/>
      <c r="G59" s="7"/>
      <c r="H59" s="14"/>
    </row>
    <row r="60" spans="1:8" x14ac:dyDescent="0.25">
      <c r="A60" s="38">
        <v>43142</v>
      </c>
      <c r="B60" s="3" t="s">
        <v>78</v>
      </c>
      <c r="C60" s="63" t="s">
        <v>79</v>
      </c>
      <c r="D60" s="7"/>
      <c r="E60" s="7"/>
      <c r="F60" s="7"/>
      <c r="G60" s="7"/>
      <c r="H60" s="14"/>
    </row>
    <row r="61" spans="1:8" x14ac:dyDescent="0.25">
      <c r="A61" s="38">
        <v>43143</v>
      </c>
      <c r="B61" s="3" t="s">
        <v>25</v>
      </c>
      <c r="C61" s="63">
        <v>62</v>
      </c>
      <c r="D61" s="7"/>
      <c r="E61" s="7"/>
      <c r="F61" s="7"/>
      <c r="G61" s="7"/>
      <c r="H61" s="14"/>
    </row>
    <row r="62" spans="1:8" x14ac:dyDescent="0.25">
      <c r="A62" s="38">
        <v>43144</v>
      </c>
      <c r="B62" s="3" t="s">
        <v>21</v>
      </c>
      <c r="C62" s="63">
        <v>62</v>
      </c>
      <c r="D62" s="7"/>
      <c r="E62" s="7"/>
      <c r="F62" s="7"/>
      <c r="G62" s="7"/>
      <c r="H62" s="14"/>
    </row>
    <row r="63" spans="1:8" x14ac:dyDescent="0.25">
      <c r="A63" s="38">
        <v>43145</v>
      </c>
      <c r="B63" s="3" t="s">
        <v>22</v>
      </c>
      <c r="C63" s="63">
        <v>62</v>
      </c>
      <c r="D63" s="7"/>
      <c r="E63" s="7"/>
      <c r="F63" s="7"/>
      <c r="G63" s="7"/>
      <c r="H63" s="14"/>
    </row>
    <row r="64" spans="1:8" x14ac:dyDescent="0.25">
      <c r="A64" s="38">
        <v>43146</v>
      </c>
      <c r="B64" s="3" t="s">
        <v>23</v>
      </c>
      <c r="C64" s="63">
        <v>62</v>
      </c>
      <c r="D64" s="7"/>
      <c r="E64" s="7"/>
      <c r="F64" s="7"/>
      <c r="G64" s="7"/>
      <c r="H64" s="14"/>
    </row>
    <row r="65" spans="1:8" x14ac:dyDescent="0.25">
      <c r="A65" s="38">
        <v>43147</v>
      </c>
      <c r="B65" s="3" t="s">
        <v>24</v>
      </c>
      <c r="C65" s="63">
        <v>62</v>
      </c>
      <c r="D65" s="7"/>
      <c r="E65" s="7"/>
      <c r="F65" s="7"/>
      <c r="G65" s="7"/>
      <c r="H65" s="14"/>
    </row>
    <row r="66" spans="1:8" x14ac:dyDescent="0.25">
      <c r="A66" s="38">
        <v>43148</v>
      </c>
      <c r="B66" s="3" t="s">
        <v>77</v>
      </c>
      <c r="C66" s="63" t="s">
        <v>79</v>
      </c>
      <c r="D66" s="7"/>
      <c r="E66" s="7"/>
      <c r="F66" s="7"/>
      <c r="G66" s="7"/>
      <c r="H66" s="14"/>
    </row>
    <row r="67" spans="1:8" x14ac:dyDescent="0.25">
      <c r="A67" s="38">
        <v>43149</v>
      </c>
      <c r="B67" s="3" t="s">
        <v>78</v>
      </c>
      <c r="C67" s="63" t="s">
        <v>79</v>
      </c>
      <c r="D67" s="7"/>
      <c r="E67" s="7"/>
      <c r="F67" s="7"/>
      <c r="G67" s="7"/>
      <c r="H67" s="14"/>
    </row>
    <row r="68" spans="1:8" x14ac:dyDescent="0.25">
      <c r="A68" s="38">
        <v>43150</v>
      </c>
      <c r="B68" s="3" t="s">
        <v>25</v>
      </c>
      <c r="C68" s="63">
        <v>62</v>
      </c>
      <c r="D68" s="7"/>
      <c r="E68" s="7"/>
      <c r="F68" s="7"/>
      <c r="G68" s="7"/>
      <c r="H68" s="14"/>
    </row>
    <row r="69" spans="1:8" x14ac:dyDescent="0.25">
      <c r="A69" s="38">
        <v>43151</v>
      </c>
      <c r="B69" s="3" t="s">
        <v>21</v>
      </c>
      <c r="C69" s="63">
        <v>62</v>
      </c>
      <c r="D69" s="7"/>
      <c r="E69" s="7"/>
      <c r="F69" s="7"/>
      <c r="G69" s="7"/>
      <c r="H69" s="14"/>
    </row>
    <row r="70" spans="1:8" x14ac:dyDescent="0.25">
      <c r="A70" s="38">
        <v>43152</v>
      </c>
      <c r="B70" s="3" t="s">
        <v>22</v>
      </c>
      <c r="C70" s="63">
        <v>62</v>
      </c>
      <c r="D70" s="7"/>
      <c r="E70" s="7"/>
      <c r="F70" s="7"/>
      <c r="G70" s="7"/>
      <c r="H70" s="14"/>
    </row>
    <row r="71" spans="1:8" x14ac:dyDescent="0.25">
      <c r="A71" s="38">
        <v>43153</v>
      </c>
      <c r="B71" s="3" t="s">
        <v>23</v>
      </c>
      <c r="C71" s="63">
        <v>62</v>
      </c>
      <c r="D71" s="7"/>
      <c r="E71" s="7"/>
      <c r="F71" s="7"/>
      <c r="G71" s="7"/>
      <c r="H71" s="14"/>
    </row>
    <row r="72" spans="1:8" x14ac:dyDescent="0.25">
      <c r="A72" s="38">
        <v>43154</v>
      </c>
      <c r="B72" s="3" t="s">
        <v>24</v>
      </c>
      <c r="C72" s="63">
        <v>62</v>
      </c>
      <c r="D72" s="7"/>
      <c r="E72" s="7"/>
      <c r="F72" s="7"/>
      <c r="G72" s="7"/>
      <c r="H72" s="14"/>
    </row>
    <row r="73" spans="1:8" x14ac:dyDescent="0.25">
      <c r="A73" s="38">
        <v>43155</v>
      </c>
      <c r="B73" s="3" t="s">
        <v>77</v>
      </c>
      <c r="C73" s="63" t="s">
        <v>79</v>
      </c>
      <c r="D73" s="7"/>
      <c r="E73" s="7"/>
      <c r="F73" s="7"/>
      <c r="G73" s="7"/>
      <c r="H73" s="14"/>
    </row>
    <row r="74" spans="1:8" x14ac:dyDescent="0.25">
      <c r="A74" s="38">
        <v>43156</v>
      </c>
      <c r="B74" s="3" t="s">
        <v>78</v>
      </c>
      <c r="C74" s="63" t="s">
        <v>79</v>
      </c>
      <c r="D74" s="7"/>
      <c r="E74" s="7"/>
      <c r="F74" s="7"/>
      <c r="G74" s="7"/>
      <c r="H74" s="14"/>
    </row>
    <row r="75" spans="1:8" x14ac:dyDescent="0.25">
      <c r="A75" s="38">
        <v>43157</v>
      </c>
      <c r="B75" s="3" t="s">
        <v>25</v>
      </c>
      <c r="C75" s="63">
        <v>62</v>
      </c>
      <c r="D75" s="7"/>
      <c r="E75" s="7"/>
      <c r="F75" s="7"/>
      <c r="G75" s="7"/>
      <c r="H75" s="14"/>
    </row>
    <row r="76" spans="1:8" ht="15" customHeight="1" x14ac:dyDescent="0.25">
      <c r="A76" s="38">
        <v>43158</v>
      </c>
      <c r="B76" s="3" t="s">
        <v>21</v>
      </c>
      <c r="C76" s="63">
        <v>62</v>
      </c>
      <c r="D76" s="7"/>
      <c r="E76" s="76" t="s">
        <v>11</v>
      </c>
      <c r="F76" s="76"/>
      <c r="G76" s="97">
        <f>'NECİP FAZIL'!H73</f>
        <v>3.87</v>
      </c>
      <c r="H76" s="98"/>
    </row>
    <row r="77" spans="1:8" x14ac:dyDescent="0.25">
      <c r="A77" s="38">
        <v>43159</v>
      </c>
      <c r="B77" s="3" t="s">
        <v>22</v>
      </c>
      <c r="C77" s="63">
        <v>62</v>
      </c>
      <c r="D77" s="7"/>
      <c r="E77" s="7"/>
      <c r="F77" s="7"/>
      <c r="G77" s="7"/>
      <c r="H77" s="14"/>
    </row>
    <row r="78" spans="1:8" x14ac:dyDescent="0.25">
      <c r="A78" s="38"/>
      <c r="B78" s="3"/>
      <c r="C78" s="63"/>
      <c r="D78" s="7"/>
      <c r="E78" s="7"/>
      <c r="F78" s="7"/>
      <c r="G78" s="7"/>
      <c r="H78" s="14"/>
    </row>
    <row r="79" spans="1:8" x14ac:dyDescent="0.25">
      <c r="A79" s="38"/>
      <c r="B79" s="3"/>
      <c r="C79" s="63"/>
      <c r="D79" s="7"/>
      <c r="E79" s="71" t="s">
        <v>12</v>
      </c>
      <c r="F79" s="71"/>
      <c r="G79" s="77">
        <f>G76*C85</f>
        <v>4318.92</v>
      </c>
      <c r="H79" s="78"/>
    </row>
    <row r="80" spans="1:8" x14ac:dyDescent="0.25">
      <c r="A80" s="38"/>
      <c r="B80" s="3"/>
      <c r="C80" s="63"/>
      <c r="D80" s="7"/>
      <c r="E80" s="7"/>
      <c r="F80" s="7"/>
      <c r="G80" s="7"/>
      <c r="H80" s="14"/>
    </row>
    <row r="81" spans="1:8" x14ac:dyDescent="0.25">
      <c r="A81" s="38"/>
      <c r="B81" s="3"/>
      <c r="C81" s="63"/>
      <c r="D81" s="7"/>
      <c r="E81" s="7"/>
      <c r="F81" s="7"/>
      <c r="G81" s="7"/>
      <c r="H81" s="14"/>
    </row>
    <row r="82" spans="1:8" x14ac:dyDescent="0.25">
      <c r="A82" s="38"/>
      <c r="B82" s="3"/>
      <c r="C82" s="63"/>
      <c r="D82" s="7"/>
      <c r="E82" s="7"/>
      <c r="F82" s="7"/>
      <c r="G82" s="7"/>
      <c r="H82" s="14"/>
    </row>
    <row r="83" spans="1:8" x14ac:dyDescent="0.25">
      <c r="A83" s="38"/>
      <c r="B83" s="3"/>
      <c r="C83" s="63"/>
      <c r="D83" s="7"/>
      <c r="E83" s="7"/>
      <c r="F83" s="7"/>
      <c r="G83" s="7"/>
      <c r="H83" s="14"/>
    </row>
    <row r="84" spans="1:8" x14ac:dyDescent="0.25">
      <c r="A84" s="38"/>
      <c r="B84" s="3"/>
      <c r="C84" s="63"/>
      <c r="D84" s="7"/>
      <c r="E84" s="7"/>
      <c r="F84" s="7"/>
      <c r="G84" s="7"/>
      <c r="H84" s="14"/>
    </row>
    <row r="85" spans="1:8" x14ac:dyDescent="0.25">
      <c r="A85" s="67" t="s">
        <v>0</v>
      </c>
      <c r="B85" s="68"/>
      <c r="C85" s="63">
        <f>SUM(C54:C84)</f>
        <v>1116</v>
      </c>
      <c r="D85" s="8"/>
      <c r="E85" s="9"/>
      <c r="F85" s="9"/>
      <c r="G85" s="9"/>
      <c r="H85" s="18"/>
    </row>
    <row r="86" spans="1:8" x14ac:dyDescent="0.25">
      <c r="A86" s="19"/>
      <c r="B86" s="7"/>
      <c r="C86" s="7"/>
      <c r="D86" s="7"/>
      <c r="E86" s="7"/>
      <c r="F86" s="7"/>
      <c r="G86" s="7"/>
      <c r="H86" s="14"/>
    </row>
    <row r="87" spans="1:8" x14ac:dyDescent="0.25">
      <c r="A87" s="19"/>
      <c r="B87" s="7"/>
      <c r="C87" s="7"/>
      <c r="D87" s="7"/>
      <c r="E87" s="7"/>
      <c r="F87" s="7"/>
      <c r="G87" s="7"/>
      <c r="H87" s="14"/>
    </row>
    <row r="88" spans="1:8" x14ac:dyDescent="0.25">
      <c r="A88" s="69" t="s">
        <v>6</v>
      </c>
      <c r="B88" s="70"/>
      <c r="C88" s="7"/>
      <c r="D88" s="7"/>
      <c r="E88" s="7"/>
      <c r="F88" s="66" t="s">
        <v>7</v>
      </c>
      <c r="G88" s="66"/>
      <c r="H88" s="14"/>
    </row>
    <row r="89" spans="1:8" x14ac:dyDescent="0.25">
      <c r="A89" s="19"/>
      <c r="B89" s="7"/>
      <c r="C89" s="7"/>
      <c r="D89" s="7"/>
      <c r="E89" s="7"/>
      <c r="F89" s="7"/>
      <c r="G89" s="7"/>
      <c r="H89" s="14"/>
    </row>
    <row r="90" spans="1:8" x14ac:dyDescent="0.25">
      <c r="A90" s="66" t="s">
        <v>28</v>
      </c>
      <c r="B90" s="66"/>
      <c r="C90" s="7"/>
      <c r="D90" s="7"/>
      <c r="E90" s="7"/>
      <c r="F90" s="66" t="s">
        <v>81</v>
      </c>
      <c r="G90" s="66"/>
      <c r="H90" s="14"/>
    </row>
    <row r="91" spans="1:8" x14ac:dyDescent="0.25">
      <c r="A91" s="66" t="s">
        <v>5</v>
      </c>
      <c r="B91" s="66"/>
      <c r="C91" s="7"/>
      <c r="D91" s="7"/>
      <c r="E91" s="7"/>
      <c r="F91" s="66" t="s">
        <v>52</v>
      </c>
      <c r="G91" s="66"/>
      <c r="H91" s="14"/>
    </row>
    <row r="92" spans="1:8" x14ac:dyDescent="0.25">
      <c r="A92" s="19"/>
      <c r="B92" s="7"/>
      <c r="C92" s="7"/>
      <c r="D92" s="7"/>
      <c r="E92" s="7"/>
      <c r="F92" s="7"/>
      <c r="G92" s="7"/>
      <c r="H92" s="14"/>
    </row>
    <row r="93" spans="1:8" x14ac:dyDescent="0.25">
      <c r="A93" s="19"/>
      <c r="B93" s="7"/>
      <c r="C93" s="7"/>
      <c r="D93" s="7"/>
      <c r="E93" s="7"/>
      <c r="F93" s="7"/>
      <c r="G93" s="7"/>
      <c r="H93" s="14"/>
    </row>
    <row r="94" spans="1:8" x14ac:dyDescent="0.25">
      <c r="A94" s="19"/>
      <c r="B94" s="7"/>
      <c r="C94" s="7"/>
      <c r="D94" s="7"/>
      <c r="E94" s="7"/>
      <c r="F94" s="7"/>
      <c r="G94" s="7"/>
      <c r="H94" s="14"/>
    </row>
    <row r="95" spans="1:8" ht="15.75" thickBot="1" x14ac:dyDescent="0.3">
      <c r="A95" s="20"/>
      <c r="B95" s="21"/>
      <c r="C95" s="21"/>
      <c r="D95" s="21"/>
      <c r="E95" s="21"/>
      <c r="F95" s="21"/>
      <c r="G95" s="21"/>
      <c r="H95" s="22"/>
    </row>
  </sheetData>
  <mergeCells count="23">
    <mergeCell ref="A88:B88"/>
    <mergeCell ref="F88:G88"/>
    <mergeCell ref="A90:B90"/>
    <mergeCell ref="F90:G90"/>
    <mergeCell ref="A91:B91"/>
    <mergeCell ref="F91:G91"/>
    <mergeCell ref="B51:H51"/>
    <mergeCell ref="E76:F76"/>
    <mergeCell ref="E79:F79"/>
    <mergeCell ref="G79:H79"/>
    <mergeCell ref="A85:B85"/>
    <mergeCell ref="G76:H76"/>
    <mergeCell ref="A39:B39"/>
    <mergeCell ref="F39:G39"/>
    <mergeCell ref="A41:B41"/>
    <mergeCell ref="F41:G41"/>
    <mergeCell ref="A42:B42"/>
    <mergeCell ref="F42:G42"/>
    <mergeCell ref="A36:B36"/>
    <mergeCell ref="B2:H2"/>
    <mergeCell ref="E27:F27"/>
    <mergeCell ref="E30:F30"/>
    <mergeCell ref="G30:H30"/>
  </mergeCells>
  <pageMargins left="0.7" right="0.7" top="0.75" bottom="0.75" header="0.3" footer="0.3"/>
  <pageSetup paperSize="9" scale="94" orientation="portrait" r:id="rId1"/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zoomScaleNormal="100" workbookViewId="0">
      <selection activeCell="K10" sqref="K10"/>
    </sheetView>
  </sheetViews>
  <sheetFormatPr defaultRowHeight="15" x14ac:dyDescent="0.25"/>
  <cols>
    <col min="1" max="1" width="6.5703125" customWidth="1"/>
    <col min="2" max="2" width="34" customWidth="1"/>
    <col min="3" max="3" width="13.28515625" customWidth="1"/>
    <col min="4" max="4" width="15.140625" customWidth="1"/>
    <col min="5" max="5" width="11.28515625" customWidth="1"/>
    <col min="6" max="6" width="6.28515625" customWidth="1"/>
    <col min="7" max="7" width="9.42578125" customWidth="1"/>
    <col min="9" max="9" width="14.42578125" customWidth="1"/>
    <col min="10" max="10" width="14.5703125" customWidth="1"/>
    <col min="11" max="11" width="13" customWidth="1"/>
  </cols>
  <sheetData>
    <row r="2" spans="1:11" ht="15.75" x14ac:dyDescent="0.25">
      <c r="A2" s="85" t="s">
        <v>76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 x14ac:dyDescent="0.25">
      <c r="A3" s="85" t="s">
        <v>80</v>
      </c>
      <c r="B3" s="85"/>
      <c r="C3" s="85"/>
      <c r="D3" s="85"/>
      <c r="E3" s="85"/>
      <c r="F3" s="85"/>
      <c r="G3" s="85"/>
      <c r="H3" s="85"/>
      <c r="I3" s="85"/>
    </row>
    <row r="5" spans="1:11" ht="56.25" x14ac:dyDescent="0.25">
      <c r="A5" s="27" t="s">
        <v>29</v>
      </c>
      <c r="B5" s="27" t="s">
        <v>30</v>
      </c>
      <c r="C5" s="27" t="s">
        <v>31</v>
      </c>
      <c r="D5" s="27" t="s">
        <v>32</v>
      </c>
      <c r="E5" s="28" t="s">
        <v>2</v>
      </c>
      <c r="F5" s="28" t="s">
        <v>54</v>
      </c>
      <c r="G5" s="29" t="s">
        <v>33</v>
      </c>
      <c r="H5" s="29" t="s">
        <v>34</v>
      </c>
      <c r="I5" s="29" t="s">
        <v>35</v>
      </c>
      <c r="J5" s="30" t="s">
        <v>36</v>
      </c>
      <c r="K5" s="30" t="s">
        <v>37</v>
      </c>
    </row>
    <row r="6" spans="1:11" ht="31.5" x14ac:dyDescent="0.25">
      <c r="A6" s="27">
        <v>1</v>
      </c>
      <c r="B6" s="32" t="s">
        <v>43</v>
      </c>
      <c r="C6" s="32">
        <v>7410288712</v>
      </c>
      <c r="D6" s="32" t="s">
        <v>44</v>
      </c>
      <c r="E6" s="31">
        <v>56</v>
      </c>
      <c r="F6" s="31">
        <v>18</v>
      </c>
      <c r="G6" s="32">
        <f t="shared" ref="G6:G11" si="0">E6*F6</f>
        <v>1008</v>
      </c>
      <c r="H6" s="33">
        <v>3.87</v>
      </c>
      <c r="I6" s="45">
        <f t="shared" ref="I6:I11" si="1">G6*H6</f>
        <v>3900.96</v>
      </c>
      <c r="J6" s="35">
        <f>ROUND((I6*88%),2)</f>
        <v>3432.84</v>
      </c>
      <c r="K6" s="35">
        <f>ROUND((I6*12%),2)</f>
        <v>468.12</v>
      </c>
    </row>
    <row r="7" spans="1:11" ht="31.5" x14ac:dyDescent="0.25">
      <c r="A7" s="27">
        <v>2</v>
      </c>
      <c r="B7" s="32" t="s">
        <v>45</v>
      </c>
      <c r="C7" s="32">
        <v>7410463932</v>
      </c>
      <c r="D7" s="32" t="s">
        <v>46</v>
      </c>
      <c r="E7" s="31">
        <v>170</v>
      </c>
      <c r="F7" s="31">
        <v>18</v>
      </c>
      <c r="G7" s="32">
        <f t="shared" si="0"/>
        <v>3060</v>
      </c>
      <c r="H7" s="33">
        <v>3.87</v>
      </c>
      <c r="I7" s="45">
        <f t="shared" si="1"/>
        <v>11842.2</v>
      </c>
      <c r="J7" s="35">
        <f t="shared" ref="J7" si="2">ROUNDUP((I7*88%),2)</f>
        <v>10421.14</v>
      </c>
      <c r="K7" s="35">
        <f>ROUNDDOWN((I7*12%),2)</f>
        <v>1421.06</v>
      </c>
    </row>
    <row r="8" spans="1:11" ht="31.5" x14ac:dyDescent="0.25">
      <c r="A8" s="27">
        <v>3</v>
      </c>
      <c r="B8" s="32" t="s">
        <v>8</v>
      </c>
      <c r="C8" s="32">
        <v>8760070140</v>
      </c>
      <c r="D8" s="32" t="s">
        <v>41</v>
      </c>
      <c r="E8" s="31">
        <v>60</v>
      </c>
      <c r="F8" s="31">
        <v>18</v>
      </c>
      <c r="G8" s="32">
        <f t="shared" si="0"/>
        <v>1080</v>
      </c>
      <c r="H8" s="33">
        <v>3.87</v>
      </c>
      <c r="I8" s="45">
        <f t="shared" si="1"/>
        <v>4179.6000000000004</v>
      </c>
      <c r="J8" s="35">
        <f>ROUNDDOWN((I8*88%),2)</f>
        <v>3678.04</v>
      </c>
      <c r="K8" s="35">
        <f>ROUNDUP((I8*12%),2)</f>
        <v>501.56</v>
      </c>
    </row>
    <row r="9" spans="1:11" ht="31.5" x14ac:dyDescent="0.25">
      <c r="A9" s="27">
        <v>4</v>
      </c>
      <c r="B9" s="32" t="s">
        <v>9</v>
      </c>
      <c r="C9" s="32">
        <v>7590312547</v>
      </c>
      <c r="D9" s="32" t="s">
        <v>42</v>
      </c>
      <c r="E9" s="31">
        <v>22</v>
      </c>
      <c r="F9" s="31">
        <v>18</v>
      </c>
      <c r="G9" s="32">
        <f t="shared" si="0"/>
        <v>396</v>
      </c>
      <c r="H9" s="33">
        <v>3.87</v>
      </c>
      <c r="I9" s="45">
        <f t="shared" si="1"/>
        <v>1532.52</v>
      </c>
      <c r="J9" s="35">
        <f>ROUND((I9*88%),2)</f>
        <v>1348.62</v>
      </c>
      <c r="K9" s="35">
        <f>ROUNDDOWN((I9*12%),2)</f>
        <v>183.9</v>
      </c>
    </row>
    <row r="10" spans="1:11" ht="31.5" x14ac:dyDescent="0.25">
      <c r="A10" s="27">
        <v>5</v>
      </c>
      <c r="B10" s="32" t="s">
        <v>40</v>
      </c>
      <c r="C10" s="32">
        <v>7410627499</v>
      </c>
      <c r="D10" s="32" t="s">
        <v>55</v>
      </c>
      <c r="E10" s="31">
        <v>62</v>
      </c>
      <c r="F10" s="31">
        <v>18</v>
      </c>
      <c r="G10" s="32">
        <f t="shared" si="0"/>
        <v>1116</v>
      </c>
      <c r="H10" s="33">
        <v>3.87</v>
      </c>
      <c r="I10" s="45">
        <f t="shared" si="1"/>
        <v>4318.92</v>
      </c>
      <c r="J10" s="35">
        <f>ROUND((I10*88%),2)</f>
        <v>3800.65</v>
      </c>
      <c r="K10" s="35">
        <f>ROUNDDOWN((I10*12%),2)</f>
        <v>518.27</v>
      </c>
    </row>
    <row r="11" spans="1:11" ht="31.5" x14ac:dyDescent="0.25">
      <c r="A11" s="27">
        <v>6</v>
      </c>
      <c r="B11" s="32" t="s">
        <v>38</v>
      </c>
      <c r="C11" s="32">
        <v>7410293316</v>
      </c>
      <c r="D11" s="32" t="s">
        <v>39</v>
      </c>
      <c r="E11" s="31">
        <v>125</v>
      </c>
      <c r="F11" s="31">
        <v>18</v>
      </c>
      <c r="G11" s="32">
        <f t="shared" si="0"/>
        <v>2250</v>
      </c>
      <c r="H11" s="33">
        <v>3.87</v>
      </c>
      <c r="I11" s="45">
        <f t="shared" si="1"/>
        <v>8707.5</v>
      </c>
      <c r="J11" s="35">
        <f t="shared" ref="J11" si="3">ROUNDUP((I11*88%),2)</f>
        <v>7662.6</v>
      </c>
      <c r="K11" s="35">
        <f t="shared" ref="K11" si="4">ROUNDUP((I11*12%),2)</f>
        <v>1044.9000000000001</v>
      </c>
    </row>
    <row r="12" spans="1:11" x14ac:dyDescent="0.25">
      <c r="A12" s="87" t="s">
        <v>47</v>
      </c>
      <c r="B12" s="88"/>
      <c r="C12" s="41"/>
      <c r="D12" s="41"/>
      <c r="E12" s="43"/>
      <c r="F12" s="41"/>
      <c r="G12" s="43"/>
      <c r="H12" s="42"/>
      <c r="I12" s="46">
        <f>ROUNDDOWN((I6+I7+I8+I9+I10+I11),2)</f>
        <v>34481.699999999997</v>
      </c>
      <c r="J12" s="34">
        <f>SUM(J6:J11)</f>
        <v>30343.89</v>
      </c>
      <c r="K12" s="34">
        <f>ROUNDDOWN((K6+K7+K8+K9+K10+K11),2)</f>
        <v>4137.8100000000004</v>
      </c>
    </row>
    <row r="13" spans="1:11" ht="15.75" x14ac:dyDescent="0.25">
      <c r="G13" s="86"/>
      <c r="H13" s="86"/>
    </row>
    <row r="14" spans="1:11" x14ac:dyDescent="0.25">
      <c r="B14" s="37">
        <f ca="1">TODAY()</f>
        <v>43160</v>
      </c>
      <c r="C14" s="37"/>
      <c r="D14" s="37"/>
      <c r="G14" s="83">
        <f ca="1">B14</f>
        <v>43160</v>
      </c>
      <c r="H14" s="84"/>
    </row>
    <row r="15" spans="1:11" x14ac:dyDescent="0.25">
      <c r="B15" s="36" t="s">
        <v>48</v>
      </c>
      <c r="C15" s="36"/>
      <c r="D15" s="36"/>
      <c r="E15" s="84" t="s">
        <v>49</v>
      </c>
      <c r="F15" s="84"/>
      <c r="G15" s="84"/>
      <c r="H15" s="84"/>
      <c r="I15" s="84"/>
    </row>
    <row r="16" spans="1:11" x14ac:dyDescent="0.25">
      <c r="B16" s="36"/>
      <c r="C16" s="36"/>
      <c r="D16" s="36"/>
      <c r="G16" s="36"/>
      <c r="H16" s="36"/>
    </row>
    <row r="17" spans="2:8" x14ac:dyDescent="0.25">
      <c r="B17" s="36" t="s">
        <v>50</v>
      </c>
      <c r="C17" s="36"/>
      <c r="D17" s="36"/>
      <c r="G17" s="84" t="s">
        <v>81</v>
      </c>
      <c r="H17" s="84"/>
    </row>
    <row r="18" spans="2:8" x14ac:dyDescent="0.25">
      <c r="B18" s="36" t="s">
        <v>51</v>
      </c>
      <c r="C18" s="36"/>
      <c r="D18" s="36"/>
      <c r="G18" s="84" t="s">
        <v>52</v>
      </c>
      <c r="H18" s="84"/>
    </row>
    <row r="19" spans="2:8" x14ac:dyDescent="0.25">
      <c r="B19" s="36"/>
      <c r="C19" s="36"/>
      <c r="D19" s="36"/>
    </row>
    <row r="20" spans="2:8" x14ac:dyDescent="0.25">
      <c r="B20" s="36"/>
      <c r="C20" s="36"/>
      <c r="D20" s="36"/>
      <c r="E20" t="s">
        <v>53</v>
      </c>
    </row>
  </sheetData>
  <mergeCells count="8">
    <mergeCell ref="G14:H14"/>
    <mergeCell ref="E15:I15"/>
    <mergeCell ref="G17:H17"/>
    <mergeCell ref="G18:H18"/>
    <mergeCell ref="A2:K2"/>
    <mergeCell ref="A3:I3"/>
    <mergeCell ref="G13:H13"/>
    <mergeCell ref="A12:B12"/>
  </mergeCells>
  <pageMargins left="0.70866141732283472" right="0" top="0.74803149606299213" bottom="0.19685039370078741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10" sqref="D10"/>
    </sheetView>
  </sheetViews>
  <sheetFormatPr defaultRowHeight="15" x14ac:dyDescent="0.25"/>
  <cols>
    <col min="1" max="1" width="6.28515625" customWidth="1"/>
    <col min="2" max="2" width="49.5703125" customWidth="1"/>
    <col min="3" max="3" width="12.5703125" customWidth="1"/>
    <col min="4" max="4" width="15" customWidth="1"/>
    <col min="6" max="6" width="12" customWidth="1"/>
  </cols>
  <sheetData>
    <row r="1" spans="1:6" ht="35.25" customHeight="1" x14ac:dyDescent="0.25">
      <c r="A1" s="49" t="s">
        <v>56</v>
      </c>
      <c r="B1" s="49" t="s">
        <v>57</v>
      </c>
      <c r="C1" s="55" t="s">
        <v>72</v>
      </c>
      <c r="D1" s="50" t="s">
        <v>58</v>
      </c>
      <c r="F1" s="55" t="s">
        <v>73</v>
      </c>
    </row>
    <row r="2" spans="1:6" ht="15.75" customHeight="1" x14ac:dyDescent="0.25">
      <c r="A2" s="47" t="s">
        <v>59</v>
      </c>
      <c r="B2" s="51" t="s">
        <v>60</v>
      </c>
      <c r="C2" s="51">
        <v>112</v>
      </c>
      <c r="D2" s="54">
        <v>12</v>
      </c>
    </row>
    <row r="3" spans="1:6" x14ac:dyDescent="0.25">
      <c r="A3" s="47">
        <v>2</v>
      </c>
      <c r="B3" s="51" t="s">
        <v>61</v>
      </c>
      <c r="C3" s="51"/>
      <c r="D3" s="54"/>
      <c r="E3">
        <v>8</v>
      </c>
      <c r="F3">
        <v>44</v>
      </c>
    </row>
    <row r="4" spans="1:6" ht="15" customHeight="1" x14ac:dyDescent="0.25">
      <c r="A4" s="47">
        <v>3</v>
      </c>
      <c r="B4" s="51" t="s">
        <v>62</v>
      </c>
      <c r="C4" s="51">
        <v>498</v>
      </c>
      <c r="D4" s="54">
        <v>11</v>
      </c>
    </row>
    <row r="5" spans="1:6" x14ac:dyDescent="0.25">
      <c r="A5" s="47">
        <v>4</v>
      </c>
      <c r="B5" s="51" t="s">
        <v>63</v>
      </c>
      <c r="C5" s="51">
        <v>27</v>
      </c>
      <c r="D5" s="54">
        <v>3</v>
      </c>
    </row>
    <row r="6" spans="1:6" ht="18" customHeight="1" x14ac:dyDescent="0.25">
      <c r="A6" s="47">
        <v>5</v>
      </c>
      <c r="B6" s="51" t="s">
        <v>64</v>
      </c>
      <c r="C6" s="51"/>
      <c r="D6" s="54"/>
      <c r="E6">
        <v>15</v>
      </c>
      <c r="F6">
        <v>54</v>
      </c>
    </row>
    <row r="7" spans="1:6" x14ac:dyDescent="0.25">
      <c r="A7" s="48">
        <v>6</v>
      </c>
      <c r="B7" s="51" t="s">
        <v>65</v>
      </c>
      <c r="C7" s="51"/>
      <c r="D7" s="54"/>
      <c r="E7">
        <v>34</v>
      </c>
      <c r="F7">
        <v>136</v>
      </c>
    </row>
    <row r="8" spans="1:6" x14ac:dyDescent="0.25">
      <c r="A8" s="52">
        <v>7</v>
      </c>
      <c r="B8" s="51" t="s">
        <v>66</v>
      </c>
      <c r="C8" s="51"/>
      <c r="D8" s="54"/>
      <c r="E8">
        <v>13</v>
      </c>
      <c r="F8">
        <v>60</v>
      </c>
    </row>
    <row r="9" spans="1:6" ht="16.5" customHeight="1" x14ac:dyDescent="0.25">
      <c r="A9" s="52">
        <v>8</v>
      </c>
      <c r="B9" s="51" t="s">
        <v>67</v>
      </c>
      <c r="C9" s="51"/>
      <c r="D9" s="54"/>
      <c r="E9">
        <v>22</v>
      </c>
      <c r="F9">
        <v>34</v>
      </c>
    </row>
    <row r="10" spans="1:6" ht="16.5" customHeight="1" x14ac:dyDescent="0.25">
      <c r="A10" s="52">
        <v>9</v>
      </c>
      <c r="B10" s="51" t="s">
        <v>68</v>
      </c>
      <c r="C10" s="51">
        <v>282</v>
      </c>
      <c r="D10" s="54">
        <v>34</v>
      </c>
    </row>
    <row r="11" spans="1:6" x14ac:dyDescent="0.25">
      <c r="A11" s="52">
        <v>10</v>
      </c>
      <c r="B11" s="51" t="s">
        <v>69</v>
      </c>
      <c r="C11" s="51">
        <v>46</v>
      </c>
      <c r="D11" s="54"/>
    </row>
    <row r="12" spans="1:6" x14ac:dyDescent="0.25">
      <c r="A12" s="53">
        <v>11</v>
      </c>
      <c r="B12" s="51" t="s">
        <v>70</v>
      </c>
      <c r="C12" s="51"/>
      <c r="D12" s="54"/>
      <c r="F12">
        <v>60</v>
      </c>
    </row>
    <row r="13" spans="1:6" x14ac:dyDescent="0.25">
      <c r="A13" s="53">
        <v>12</v>
      </c>
      <c r="B13" s="51" t="s">
        <v>71</v>
      </c>
      <c r="C13" s="51">
        <v>131</v>
      </c>
      <c r="D13" s="54">
        <v>22</v>
      </c>
    </row>
    <row r="14" spans="1:6" x14ac:dyDescent="0.25">
      <c r="B14" s="51" t="s">
        <v>74</v>
      </c>
      <c r="D14" s="54"/>
      <c r="F14">
        <v>22</v>
      </c>
    </row>
    <row r="15" spans="1:6" x14ac:dyDescent="0.25">
      <c r="D15" s="54"/>
    </row>
    <row r="16" spans="1:6" x14ac:dyDescent="0.25">
      <c r="D16" s="54"/>
    </row>
    <row r="17" spans="2:7" x14ac:dyDescent="0.25">
      <c r="D17" s="54"/>
    </row>
    <row r="18" spans="2:7" x14ac:dyDescent="0.25">
      <c r="D18" s="54"/>
    </row>
    <row r="19" spans="2:7" x14ac:dyDescent="0.25">
      <c r="D19" s="54"/>
    </row>
    <row r="20" spans="2:7" x14ac:dyDescent="0.25">
      <c r="B20" t="s">
        <v>75</v>
      </c>
      <c r="C20" s="54">
        <f>SUM(C2:C19)</f>
        <v>1096</v>
      </c>
      <c r="D20" s="54">
        <f>SUM(D2:D19)</f>
        <v>82</v>
      </c>
      <c r="E20">
        <f>SUM(E3:E19)</f>
        <v>92</v>
      </c>
      <c r="F20">
        <f>SUM(F3:F19)</f>
        <v>410</v>
      </c>
      <c r="G20">
        <f>C20+D20+F20+E20</f>
        <v>1680</v>
      </c>
    </row>
    <row r="22" spans="2:7" x14ac:dyDescent="0.25">
      <c r="D22" s="54">
        <f>C20+D20</f>
        <v>1178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SALİHLİ MERKEZ ANADOLU</vt:lpstr>
      <vt:lpstr>imam Hatip Kız</vt:lpstr>
      <vt:lpstr>TÜRKBİRLİĞİ</vt:lpstr>
      <vt:lpstr>SEKİNE EVREN</vt:lpstr>
      <vt:lpstr>NECİP FAZIL</vt:lpstr>
      <vt:lpstr>Şehit Mustafa Serin And.İmam Ha</vt:lpstr>
      <vt:lpstr>Sayfa1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Asus</cp:lastModifiedBy>
  <cp:lastPrinted>2018-03-01T12:57:38Z</cp:lastPrinted>
  <dcterms:created xsi:type="dcterms:W3CDTF">2013-12-23T13:45:18Z</dcterms:created>
  <dcterms:modified xsi:type="dcterms:W3CDTF">2018-03-01T13:00:12Z</dcterms:modified>
</cp:coreProperties>
</file>