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0" windowWidth="14805" windowHeight="7950" firstSheet="1" activeTab="1"/>
  </bookViews>
  <sheets>
    <sheet name="VATAN AKŞAM" sheetId="4" state="hidden" r:id="rId1"/>
    <sheet name="Sayfa3" sheetId="10" r:id="rId2"/>
    <sheet name="MEB" sheetId="6" state="hidden" r:id="rId3"/>
    <sheet name="hastane" sheetId="7" state="hidden" r:id="rId4"/>
    <sheet name="Sayfa2" sheetId="8" state="hidden" r:id="rId5"/>
    <sheet name="Sayfa1" sheetId="9" state="hidden" r:id="rId6"/>
  </sheets>
  <calcPr calcId="152511"/>
</workbook>
</file>

<file path=xl/calcChain.xml><?xml version="1.0" encoding="utf-8"?>
<calcChain xmlns="http://schemas.openxmlformats.org/spreadsheetml/2006/main">
  <c r="F41" i="9" l="1"/>
  <c r="F40" i="9"/>
  <c r="D39" i="9"/>
  <c r="F39" i="9" s="1"/>
  <c r="D38" i="9"/>
  <c r="F38" i="9" s="1"/>
  <c r="D37" i="9"/>
  <c r="F37" i="9" s="1"/>
  <c r="D36" i="9"/>
  <c r="F36" i="9" s="1"/>
  <c r="D31" i="9"/>
  <c r="F31" i="9" s="1"/>
  <c r="F32" i="9"/>
  <c r="D30" i="9"/>
  <c r="F30" i="9" s="1"/>
  <c r="D29" i="9"/>
  <c r="F29" i="9" s="1"/>
  <c r="D28" i="9"/>
  <c r="F28" i="9" s="1"/>
  <c r="D27" i="9"/>
  <c r="F27" i="9" s="1"/>
  <c r="D26" i="9"/>
  <c r="F26" i="9" s="1"/>
  <c r="D25" i="9"/>
  <c r="F25" i="9" s="1"/>
  <c r="D24" i="9"/>
  <c r="F24" i="9" s="1"/>
  <c r="D23" i="9"/>
  <c r="F23" i="9" s="1"/>
  <c r="D22" i="9"/>
  <c r="F22" i="9" s="1"/>
  <c r="D21" i="9"/>
  <c r="F21" i="9" s="1"/>
  <c r="D20" i="9"/>
  <c r="F20" i="9" s="1"/>
  <c r="F15" i="9"/>
  <c r="F19" i="9"/>
  <c r="D14" i="9"/>
  <c r="F14" i="9" s="1"/>
  <c r="D13" i="9"/>
  <c r="F13" i="9" s="1"/>
  <c r="D12" i="9"/>
  <c r="F12" i="9" s="1"/>
  <c r="F11" i="9"/>
  <c r="F7" i="9"/>
  <c r="D5" i="9"/>
  <c r="F5" i="9" s="1"/>
  <c r="D6" i="9"/>
  <c r="F6" i="9" s="1"/>
  <c r="D4" i="9"/>
  <c r="F4" i="9" s="1"/>
  <c r="F3" i="9"/>
  <c r="F42" i="9" l="1"/>
  <c r="F33" i="9"/>
  <c r="F8" i="9"/>
  <c r="F16" i="9"/>
</calcChain>
</file>

<file path=xl/comments1.xml><?xml version="1.0" encoding="utf-8"?>
<comments xmlns="http://schemas.openxmlformats.org/spreadsheetml/2006/main">
  <authors>
    <author>Yazar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adet</t>
        </r>
      </text>
    </comment>
  </commentList>
</comments>
</file>

<file path=xl/sharedStrings.xml><?xml version="1.0" encoding="utf-8"?>
<sst xmlns="http://schemas.openxmlformats.org/spreadsheetml/2006/main" count="289" uniqueCount="146">
  <si>
    <t>PERŞEMBE</t>
  </si>
  <si>
    <t>CUMA</t>
  </si>
  <si>
    <t>CUMARTESİ</t>
  </si>
  <si>
    <t>PAZAR</t>
  </si>
  <si>
    <t>PAZARTESİ</t>
  </si>
  <si>
    <t>SALI</t>
  </si>
  <si>
    <t>ÇARŞAMBA</t>
  </si>
  <si>
    <t>YARMA ÇORBASI                                SEBZELİ TAVUK                                     PİRİNÇ PİLAVI                                      KAKAOLU PUDİNG</t>
  </si>
  <si>
    <t>TARHANA ÇORBASI             HASANPAŞA KÖFTE          BULGUR PİLAVI                                   M.SALATA</t>
  </si>
  <si>
    <t>YAYLA ÇORBASI                             TAVUK DÖNER                             PİRİNÇ PİLAVI                            AYRAN</t>
  </si>
  <si>
    <t>DOMATES ÇORBASI                                KURU FASULYE                                PİRİNÇ PİLAVI                                ŞEKERPARE</t>
  </si>
  <si>
    <t>DÜĞÜN ÇORBASI                                     KARNIYARIK                                   ERİŞTE                                  SÜTLÜ TATLI</t>
  </si>
  <si>
    <t xml:space="preserve">ŞEHRİYE ÇORBASI                               ORMAN KEBABI                                  S.MAKARNA 
KEMALPAŞA                               </t>
  </si>
  <si>
    <t>DOMATES ÇORBASI                                BEZELYE                               PİRİNÇ PİLAVI                                MEYVE</t>
  </si>
  <si>
    <t>YAYLA ÇORBASI                                  ETLİ PATATES                                     MELEK PİLAVI                                   YOĞURT</t>
  </si>
  <si>
    <t>ŞEHRİYE ÇORBASI                                                 TAVUK DÖNER                                     KUSKUS                              MEYVE</t>
  </si>
  <si>
    <t>BUĞDAY AŞI ÇORBASI                                       MANTI                                    BÖREK                             MEYVE</t>
  </si>
  <si>
    <t>EZOGELİN ÇORBASI
BEZELYE                                                                PİRİNÇ PİLAVI                              ŞEKERPARE</t>
  </si>
  <si>
    <t>TAVUKSUYU ÇORBASI                               ETLİ KURU FASULYE                            PİRİNÇ PİLAVI                                                  KAZANDİBİ</t>
  </si>
  <si>
    <t>KIYMALI PİDE
SALATA
AYRAN</t>
  </si>
  <si>
    <t xml:space="preserve">KRE. MANTAR ÇORBASI                                    TAVUK SOTE                              ERİŞTE                                           MEYVE </t>
  </si>
  <si>
    <t>EZOGELİN ÇORBASI              KADINBUDU KÖFTE/GARN.                                MELEK PİLAVI                            KOMPOSTO</t>
  </si>
  <si>
    <t>MERCİMEK ÇORBASI                                            MANTI                                PEYNİRLİ BÖREK                                    ŞEKERPARE</t>
  </si>
  <si>
    <t>TAVUKSUYU ÇORBASI                                      FIRIN TAVUK                                     MAKARNA                                    KOMPOSTO</t>
  </si>
  <si>
    <t>YAYLA ÇORBASI                               MENEMEN                                       SİGARA BÖREĞİ                                  MEYVE</t>
  </si>
  <si>
    <t>DOMATES ÇORBASI                                      KARIŞIK KIZARTMA                             ŞEHRİYE PİLAVI                             KEMALPAŞA</t>
  </si>
  <si>
    <t>DOMATES ÇORBASI                                KURU FASULYE                                PİRİNÇ PİLAVI                                MEYVE</t>
  </si>
  <si>
    <t>EZOGELİN ÇORBASI                                            ÇITIR PİLİÇ/GARN.                                PİRİNÇ PİLAVI              KOMPOSTO</t>
  </si>
  <si>
    <t>KRE.SEBZE ÇORBASI                                 ŞİNİTZEL/GARN.                                         PİRİNÇ PİLAVI                                 KADAYIF</t>
  </si>
  <si>
    <t>KRE.MANTAR ÇORBASI                              TAVUK TOPKAPI                                 PİRİNÇ PİLAVI                                        MEYVE</t>
  </si>
  <si>
    <t xml:space="preserve">BUĞDAY AŞI ÇORBASI                                     BEZELYE                                            PİRİNÇ PİLAVI                                      KAKAOLU PUDİNG                         </t>
  </si>
  <si>
    <t xml:space="preserve">ŞEHRİYE ÇORBASI                                                   HÜNKAR BEĞENDİ                                    KUSKUS                                    MEYVE                     </t>
  </si>
  <si>
    <t xml:space="preserve">      HABİTAT GIDA LTD. ŞTİ.  EKİM 2016 VATAN AKŞAM  YEMEK MENÜSÜ</t>
  </si>
  <si>
    <t>TAVUK SUYU ÇORBASI             KARNIYARIK
PİRİNÇ PİLAVI                      SÜTLÜ TATLI</t>
  </si>
  <si>
    <t xml:space="preserve">EZOGELİN ÇORBASI                                                 ÇİN USULÜ TAVUK                                     ERİŞTE                                     KOMPOSTO   </t>
  </si>
  <si>
    <t>PİZZA
PATATES CİPSİ
KOLA
MEYVE</t>
  </si>
  <si>
    <t xml:space="preserve">BUĞDAY AŞI ÇORBASI                                   NOHUT                      PİRİNÇ PİLAVI                                      MEYVE               </t>
  </si>
  <si>
    <t xml:space="preserve">TAVUK SUYU ÇORBASI                                                                 S. MAKARNA                                 MEYVE     </t>
  </si>
  <si>
    <t>EZOGELİN ÇORBASI                                                                       MEVSİM TÜRLÜ                                      ŞEHRİYE PİLAVI                                YOĞURT</t>
  </si>
  <si>
    <t xml:space="preserve">      HABİTAT GIDA LTD. ŞTİ.  EKİM 2016 MEB YEMEK MENÜSÜ</t>
  </si>
  <si>
    <t>HAFTALIK KUMANYA MENÜSÜ</t>
  </si>
  <si>
    <t>SABAH</t>
  </si>
  <si>
    <t>ÖĞLE</t>
  </si>
  <si>
    <t>AKŞAM</t>
  </si>
  <si>
    <t>EKMEK
FINDIK KREMASI
B.PEYNİR
YUMURTA
SÜT</t>
  </si>
  <si>
    <t>EKMEK 
REÇEL
YUMURTA
FINDIK KREMASI
SÜT</t>
  </si>
  <si>
    <t>EKMEK
B.PEYNİR
BAL
TEREYAG
M.SUYU</t>
  </si>
  <si>
    <t>EKMEK
SOSIS
PATATES 
SALATA
M.SUYU</t>
  </si>
  <si>
    <t xml:space="preserve">EKMEK
TEREYAĞ
BAL
PATATES KIZARTMASI
 M.SUYU
</t>
  </si>
  <si>
    <t>EKMEK
KÖFTE 
PATATES
SALATA
AYRAN</t>
  </si>
  <si>
    <t>EKMEK
T.DÖNER
PATATES
SALATA
M.SUYU</t>
  </si>
  <si>
    <t>EKMEK
KAŞAR
SALAM
DOMATES
M.SUYU</t>
  </si>
  <si>
    <t>TAVUK DÖNER</t>
  </si>
  <si>
    <t>İçindekiler</t>
  </si>
  <si>
    <t>kişi başı miktar (g)</t>
  </si>
  <si>
    <t>kişi sayısı</t>
  </si>
  <si>
    <t>gereken miktar (kg)</t>
  </si>
  <si>
    <t>hammadde fiyatı</t>
  </si>
  <si>
    <t>Birim Maliyet</t>
  </si>
  <si>
    <t>tavuk döner</t>
  </si>
  <si>
    <t>patates</t>
  </si>
  <si>
    <t>EKMEK</t>
  </si>
  <si>
    <t>KAŞAR</t>
  </si>
  <si>
    <t>SALAM</t>
  </si>
  <si>
    <t>DOMATES</t>
  </si>
  <si>
    <t>M.SUYU</t>
  </si>
  <si>
    <t>TOPLAM:</t>
  </si>
  <si>
    <t>KAŞAR+SALAM</t>
  </si>
  <si>
    <t>SOSİS+PATATES</t>
  </si>
  <si>
    <t>SOSİS</t>
  </si>
  <si>
    <t>PATATES</t>
  </si>
  <si>
    <t>KÖFTE+PATATES</t>
  </si>
  <si>
    <t>kıyma</t>
  </si>
  <si>
    <t>galeta unu</t>
  </si>
  <si>
    <t>kimyon</t>
  </si>
  <si>
    <t>karabiber</t>
  </si>
  <si>
    <t>maydanoz</t>
  </si>
  <si>
    <t>sıvı yağ</t>
  </si>
  <si>
    <t>salça</t>
  </si>
  <si>
    <t>tuz</t>
  </si>
  <si>
    <t>çarli biber</t>
  </si>
  <si>
    <t>domates</t>
  </si>
  <si>
    <t>AYRAN</t>
  </si>
  <si>
    <t>MARUL</t>
  </si>
  <si>
    <t>sayı</t>
  </si>
  <si>
    <t xml:space="preserve">                              PÜRELİ ROSTO KÖFTE                                   GÖKKUŞAĞI PİLAVI                            ÇOBAN SALATA</t>
  </si>
  <si>
    <t>KIY. KURU FASÜLYE                                       PİRİNÇ PİLAVI                                                    TURŞU</t>
  </si>
  <si>
    <t>TAVUK SUYU ÇORBA                                                         BİBER DOLMA/YOĞURT                                    MUSKA BÖREĞİ                                       KOMPOSTO</t>
  </si>
  <si>
    <t xml:space="preserve">                                                    ÇİFTLİK KEBABI                                              BULGUR PİLAVI                                                    KAZANDİBİ</t>
  </si>
  <si>
    <t xml:space="preserve">                                 KAŞARLI KÖFTE                                                  FIRIN MAKARNA                                         MEVSİM SALATA</t>
  </si>
  <si>
    <t xml:space="preserve">                                PATLICAN MUSAKKA                                       PİRİNÇ PİLAVI                                                 CACIK                                                                       </t>
  </si>
  <si>
    <t>pazartesi</t>
  </si>
  <si>
    <t>salı</t>
  </si>
  <si>
    <t>çarşamba</t>
  </si>
  <si>
    <t>perşembe</t>
  </si>
  <si>
    <t>cuma</t>
  </si>
  <si>
    <t xml:space="preserve">                                              TAVUK HAŞLAMA                                                             PİRİNÇ PİLAVI                                                      MEYVE</t>
  </si>
  <si>
    <t xml:space="preserve">KABAK MUSAKKA                                      SOSLU MAKARNA                                            KAKAOLU PUDİNG                                       </t>
  </si>
  <si>
    <t xml:space="preserve">SOS. KARŞ.KIZARTMA                                       KIYMALI BÖREK                                   AYRAN        </t>
  </si>
  <si>
    <t xml:space="preserve">                            ETLİ TAZE FASULYE                                   BULGUR PİLAVI                                       MEYVE                  </t>
  </si>
  <si>
    <t>TERBİYELİ KÖFTE                                      ERİŞTE                                     ÇOBAN SALATA</t>
  </si>
  <si>
    <t xml:space="preserve">      HABİTAT GIDA LTD. ŞTİ.  EYLÜL 2016 YEMEK MENÜSÜ</t>
  </si>
  <si>
    <t>K. FASÜLYE
PİRİNÇ PİLAVI
TURŞU</t>
  </si>
  <si>
    <t>MİSKET KÖFTE
MAKARNA
MEYVE</t>
  </si>
  <si>
    <t>T.SOTE
BULGUR PİLAVI
MEYVE</t>
  </si>
  <si>
    <t>YEŞİL MERCİMEK
BULGUR PİLAVI
YOĞURT</t>
  </si>
  <si>
    <t>MERCİMEK ÇORBA
NUGGET
SALATA</t>
  </si>
  <si>
    <t>BEZELYE 
MAKARNA
TATLI</t>
  </si>
  <si>
    <t>KADINBUDU KÖFTE
MAKARNA 
CACIK</t>
  </si>
  <si>
    <t>YEŞİL MERCİMEK
PİRİNÇ PİLAVI
MEYVE</t>
  </si>
  <si>
    <t>BEZELYE
SİGARA BÖREĞİ 
TATLI</t>
  </si>
  <si>
    <t>NOHUT
PİRİNÇ PİLAVI
TURŞU</t>
  </si>
  <si>
    <t>T. SOTE
BULGUR PİLAVI
SALATA</t>
  </si>
  <si>
    <t>K.FASÜLYE
PİRİNÇ PİLAVI
TURŞU</t>
  </si>
  <si>
    <t>T.SOTE
PİRİNÇ PİLAVI
MEYVE</t>
  </si>
  <si>
    <t>KIYMALI PATATES
MAKARNA
SALATA</t>
  </si>
  <si>
    <t>TAZE FASÜLYE
BULGUR PİLAVI
YOĞURT</t>
  </si>
  <si>
    <t>NUGGET
MAKARNA 
KOMPOSTO</t>
  </si>
  <si>
    <t>EZOGELİN ÇORBA
NUGGET
SALATA</t>
  </si>
  <si>
    <t>K.FASÜLYE
BULGUR PİLAVI
TURŞU</t>
  </si>
  <si>
    <t>BEZELYE
MAKARNA 
MEYVE</t>
  </si>
  <si>
    <t>T.SOTE 
MAKARNA
TATLI</t>
  </si>
  <si>
    <t>YEŞİL MERCİMEK 
SİGARA BÖREĞİ
CACIK</t>
  </si>
  <si>
    <t>HAFTA SONU</t>
  </si>
  <si>
    <t xml:space="preserve">      HABİTAT GIDA LTD. ŞTİ. ÖĞRENCİ MART 2018 ÖĞLE YEMEK MENÜSÜ</t>
  </si>
  <si>
    <t>KURU FASULYE
PİRİNÇ PİLAVI
TURŞU</t>
  </si>
  <si>
    <t>TAZE FASULYE
BULGUR PİLAVI
SALATA</t>
  </si>
  <si>
    <t>TAVUK SOTE
PİRİNÇ PİLAVI
SALATA</t>
  </si>
  <si>
    <t>MEVSİM TÜRLÜ
BULGUR PİLAVI
KOMPOSTO</t>
  </si>
  <si>
    <t>MERCİMEK ÇORBA
SİGARA BÖREĞİ
KEMALPAŞA</t>
  </si>
  <si>
    <t>NOHUT
BULGUR PİLAVI
CACIK</t>
  </si>
  <si>
    <t>ETLİ PATATES
MAKARNA
MEYVE</t>
  </si>
  <si>
    <t>ETLİ KURU FASULYE
PİRİNÇ PİLAVI
CACIK</t>
  </si>
  <si>
    <t>TAZE FASULYE
ERİŞTE
SALATA</t>
  </si>
  <si>
    <t>ORMAN KEBABI
MAKARNA
MEYVE</t>
  </si>
  <si>
    <t>MERCİMEK ÇORBA
MAKARNA
MEYVE</t>
  </si>
  <si>
    <t>KIY. PATATES
PİRİNÇ PİLAVI
CACIK</t>
  </si>
  <si>
    <t>KIY. YEŞİL MERCİMEK
MAKARNA
TATLI</t>
  </si>
  <si>
    <t>BEZELYE
MAKARNA
SALATA</t>
  </si>
  <si>
    <t>BEZELYE
PİRİNÇ PİLAVI
MEYVE</t>
  </si>
  <si>
    <t>ETLİ PATATES YEMEĞİ
ERİŞTE
CACIK</t>
  </si>
  <si>
    <t>YEŞİL MERCİMEK 
MAKARNA
TATLI</t>
  </si>
  <si>
    <t>ORMAN KEBABI
PİRİNÇ PİLABI
SALATA</t>
  </si>
  <si>
    <t xml:space="preserve">TAS KEBABI
MERCİMEK ÇORBA
MEYVE
</t>
  </si>
  <si>
    <t>KIY. TÜRLÜ
MAKARNA
CACIK</t>
  </si>
  <si>
    <t>KURU FASULYE
BULGUR PİLAVI
SALATA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</si>
</sst>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TL&quot;_-;\-* #,##0.00\ &quot;TL&quot;_-;_-* &quot;-&quot;??\ &quot;TL&quot;_-;_-@_-"/>
    <numFmt numFmtId="164" formatCode="_-* #,##0.00\ _₺_-;\-* #,##0.00\ _₺_-;_-* &quot;-&quot;??\ _₺_-;_-@_-"/>
  </numFmts>
  <fonts count="18" x14ac:knownFonts="1">
    <font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7"/>
      <name val="Tahoma"/>
      <family val="2"/>
      <charset val="162"/>
    </font>
    <font>
      <sz val="7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name val="Tahoma"/>
      <family val="2"/>
      <charset val="162"/>
    </font>
    <font>
      <sz val="9"/>
      <color theme="1"/>
      <name val="Tahoma"/>
      <family val="2"/>
      <charset val="162"/>
    </font>
    <font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Tahoma"/>
      <family val="2"/>
      <charset val="162"/>
    </font>
    <font>
      <b/>
      <sz val="20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</cellStyleXfs>
  <cellXfs count="53">
    <xf numFmtId="0" fontId="0" fillId="0" borderId="0" xfId="0"/>
    <xf numFmtId="14" fontId="0" fillId="0" borderId="1" xfId="0" applyNumberFormat="1" applyBorder="1" applyAlignment="1">
      <alignment horizontal="center" vertical="center" textRotation="90" wrapText="1"/>
    </xf>
    <xf numFmtId="14" fontId="0" fillId="0" borderId="1" xfId="0" applyNumberFormat="1" applyBorder="1" applyAlignment="1">
      <alignment horizontal="center" vertical="center" textRotation="90"/>
    </xf>
    <xf numFmtId="14" fontId="0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44" fontId="0" fillId="0" borderId="1" xfId="0" applyNumberFormat="1" applyBorder="1"/>
    <xf numFmtId="164" fontId="0" fillId="0" borderId="1" xfId="0" applyNumberFormat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0" xfId="0" applyFont="1"/>
    <xf numFmtId="14" fontId="11" fillId="0" borderId="1" xfId="0" applyNumberFormat="1" applyFont="1" applyBorder="1" applyAlignment="1">
      <alignment horizontal="center" vertical="center" textRotation="90"/>
    </xf>
    <xf numFmtId="14" fontId="11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indent="1"/>
    </xf>
    <xf numFmtId="14" fontId="11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6">
    <cellStyle name="Normal" xfId="0" builtinId="0"/>
    <cellStyle name="Normal 19" xfId="2"/>
    <cellStyle name="Normal 2 2" xfId="4"/>
    <cellStyle name="Normal 5" xfId="5"/>
    <cellStyle name="Normal 6" xfId="3"/>
    <cellStyle name="Normal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8</xdr:row>
      <xdr:rowOff>33619</xdr:rowOff>
    </xdr:from>
    <xdr:to>
      <xdr:col>11</xdr:col>
      <xdr:colOff>694765</xdr:colOff>
      <xdr:row>9</xdr:row>
      <xdr:rowOff>78441</xdr:rowOff>
    </xdr:to>
    <xdr:sp macro="" textlink="">
      <xdr:nvSpPr>
        <xdr:cNvPr id="3" name="2 Metin kutusu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4824" y="9435354"/>
          <a:ext cx="4370294" cy="840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1100"/>
            <a:t>Özgür</a:t>
          </a:r>
          <a:r>
            <a:rPr lang="tr-TR" sz="1100" baseline="0"/>
            <a:t> MUMYAKAN                             </a:t>
          </a:r>
        </a:p>
        <a:p>
          <a:pPr algn="ctr"/>
          <a:r>
            <a:rPr lang="tr-TR" sz="1100"/>
            <a:t>Habitat Catering Sorumlu</a:t>
          </a:r>
          <a:r>
            <a:rPr lang="tr-TR" sz="1100" baseline="0"/>
            <a:t> Yönetici  Gıda Mühendisi</a:t>
          </a:r>
        </a:p>
        <a:p>
          <a:pPr algn="l"/>
          <a:r>
            <a:rPr lang="tr-TR" sz="1100" baseline="0"/>
            <a:t>            HERHANGİ BİR OLUMSUZLUK DURUMUNDA ARAYABİLİRSİNİZ.</a:t>
          </a:r>
        </a:p>
        <a:p>
          <a:pPr algn="l"/>
          <a:r>
            <a:rPr lang="tr-TR" sz="1100" baseline="0"/>
            <a:t>GSM-1:  05412072991                                           GSM -2:05542272653</a:t>
          </a:r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114300</xdr:rowOff>
    </xdr:from>
    <xdr:to>
      <xdr:col>14</xdr:col>
      <xdr:colOff>198344</xdr:colOff>
      <xdr:row>7</xdr:row>
      <xdr:rowOff>954740</xdr:rowOff>
    </xdr:to>
    <xdr:sp macro="" textlink="">
      <xdr:nvSpPr>
        <xdr:cNvPr id="3" name="2 Metin kutusu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90575" y="7896225"/>
          <a:ext cx="4370294" cy="840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1100"/>
            <a:t>Özgür</a:t>
          </a:r>
          <a:r>
            <a:rPr lang="tr-TR" sz="1100" baseline="0"/>
            <a:t> MUMYAKAN                             </a:t>
          </a:r>
        </a:p>
        <a:p>
          <a:pPr algn="ctr"/>
          <a:r>
            <a:rPr lang="tr-TR" sz="1100"/>
            <a:t>Habitat Catering </a:t>
          </a:r>
          <a:r>
            <a:rPr lang="tr-TR" sz="1100" baseline="0"/>
            <a:t>Gıda Mühendisi</a:t>
          </a:r>
        </a:p>
        <a:p>
          <a:pPr algn="l"/>
          <a:r>
            <a:rPr lang="tr-TR" sz="1100" baseline="0"/>
            <a:t>            HERHANGİ BİR OLUMSUZLUK DURUMUNDA ARAYABİLİRSİNİZ.</a:t>
          </a:r>
        </a:p>
        <a:p>
          <a:pPr algn="l"/>
          <a:r>
            <a:rPr lang="tr-TR" sz="1100" baseline="0"/>
            <a:t>GSM-1:  05412072991                                           GSM -2:05542272653</a:t>
          </a:r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1219200</xdr:rowOff>
    </xdr:from>
    <xdr:to>
      <xdr:col>12</xdr:col>
      <xdr:colOff>17369</xdr:colOff>
      <xdr:row>9</xdr:row>
      <xdr:rowOff>30815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200" y="9001125"/>
          <a:ext cx="4370294" cy="840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1100"/>
            <a:t>Özgür</a:t>
          </a:r>
          <a:r>
            <a:rPr lang="tr-TR" sz="1100" baseline="0"/>
            <a:t> MUMYAKAN                             </a:t>
          </a:r>
        </a:p>
        <a:p>
          <a:pPr algn="ctr"/>
          <a:r>
            <a:rPr lang="tr-TR" sz="1100"/>
            <a:t>Habitat Catering Sorumlu</a:t>
          </a:r>
          <a:r>
            <a:rPr lang="tr-TR" sz="1100" baseline="0"/>
            <a:t> Yönetici  Gıda Mühendisi</a:t>
          </a:r>
        </a:p>
        <a:p>
          <a:pPr algn="l"/>
          <a:r>
            <a:rPr lang="tr-TR" sz="1100" baseline="0"/>
            <a:t>            HERHANGİ BİR OLUMSUZLUK DURUMUNDA ARAYABİLİRSİNİZ.</a:t>
          </a:r>
        </a:p>
        <a:p>
          <a:pPr algn="l"/>
          <a:r>
            <a:rPr lang="tr-TR" sz="1100" baseline="0"/>
            <a:t>GSM-1:  05412072991                                           GSM -2:05542272653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F12" sqref="F12"/>
    </sheetView>
  </sheetViews>
  <sheetFormatPr defaultRowHeight="15" x14ac:dyDescent="0.25"/>
  <cols>
    <col min="1" max="1" width="3" customWidth="1"/>
    <col min="2" max="2" width="3.140625" customWidth="1"/>
    <col min="3" max="3" width="10.7109375" customWidth="1"/>
    <col min="4" max="4" width="2.85546875" customWidth="1"/>
    <col min="5" max="5" width="3" customWidth="1"/>
    <col min="6" max="6" width="10.7109375" customWidth="1"/>
    <col min="7" max="8" width="2.7109375" customWidth="1"/>
    <col min="9" max="9" width="10.7109375" customWidth="1"/>
    <col min="10" max="10" width="2.42578125" customWidth="1"/>
    <col min="11" max="11" width="3.7109375" bestFit="1" customWidth="1"/>
    <col min="12" max="12" width="10.7109375" customWidth="1"/>
    <col min="13" max="13" width="4.28515625" bestFit="1" customWidth="1"/>
    <col min="14" max="14" width="3.7109375" bestFit="1" customWidth="1"/>
    <col min="15" max="15" width="10.7109375" customWidth="1"/>
  </cols>
  <sheetData>
    <row r="1" spans="1:15" ht="54.75" customHeight="1" x14ac:dyDescent="0.25">
      <c r="A1" s="41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98.25" customHeight="1" x14ac:dyDescent="0.25">
      <c r="A2" s="2">
        <v>42644</v>
      </c>
      <c r="B2" s="1" t="s">
        <v>2</v>
      </c>
      <c r="C2" s="8" t="s">
        <v>9</v>
      </c>
      <c r="D2" s="3">
        <v>42646</v>
      </c>
      <c r="E2" s="4" t="s">
        <v>4</v>
      </c>
      <c r="F2" s="9" t="s">
        <v>34</v>
      </c>
      <c r="G2" s="3">
        <v>42653</v>
      </c>
      <c r="H2" s="4" t="s">
        <v>4</v>
      </c>
      <c r="I2" s="9" t="s">
        <v>14</v>
      </c>
      <c r="J2" s="3">
        <v>42660</v>
      </c>
      <c r="K2" s="4" t="s">
        <v>4</v>
      </c>
      <c r="L2" s="10" t="s">
        <v>26</v>
      </c>
      <c r="M2" s="3">
        <v>42667</v>
      </c>
      <c r="N2" s="4" t="s">
        <v>4</v>
      </c>
      <c r="O2" s="10" t="s">
        <v>28</v>
      </c>
    </row>
    <row r="3" spans="1:15" ht="98.25" customHeight="1" x14ac:dyDescent="0.25">
      <c r="A3" s="2">
        <v>42645</v>
      </c>
      <c r="B3" s="1" t="s">
        <v>3</v>
      </c>
      <c r="C3" s="9" t="s">
        <v>33</v>
      </c>
      <c r="D3" s="3">
        <v>42647</v>
      </c>
      <c r="E3" s="4" t="s">
        <v>5</v>
      </c>
      <c r="F3" s="10" t="s">
        <v>16</v>
      </c>
      <c r="G3" s="3">
        <v>42654</v>
      </c>
      <c r="H3" s="4" t="s">
        <v>5</v>
      </c>
      <c r="I3" s="10" t="s">
        <v>15</v>
      </c>
      <c r="J3" s="3">
        <v>42661</v>
      </c>
      <c r="K3" s="4" t="s">
        <v>5</v>
      </c>
      <c r="L3" s="9" t="s">
        <v>22</v>
      </c>
      <c r="M3" s="3">
        <v>42668</v>
      </c>
      <c r="N3" s="4" t="s">
        <v>5</v>
      </c>
      <c r="O3" s="9" t="s">
        <v>7</v>
      </c>
    </row>
    <row r="4" spans="1:15" ht="98.25" customHeight="1" x14ac:dyDescent="0.25">
      <c r="A4" s="2"/>
      <c r="B4" s="1"/>
      <c r="C4" s="5"/>
      <c r="D4" s="3">
        <v>42648</v>
      </c>
      <c r="E4" s="4" t="s">
        <v>6</v>
      </c>
      <c r="F4" s="9" t="s">
        <v>36</v>
      </c>
      <c r="G4" s="3">
        <v>42655</v>
      </c>
      <c r="H4" s="4" t="s">
        <v>6</v>
      </c>
      <c r="I4" s="10" t="s">
        <v>10</v>
      </c>
      <c r="J4" s="3">
        <v>42662</v>
      </c>
      <c r="K4" s="4" t="s">
        <v>6</v>
      </c>
      <c r="L4" s="10" t="s">
        <v>23</v>
      </c>
      <c r="M4" s="3">
        <v>42669</v>
      </c>
      <c r="N4" s="4"/>
      <c r="O4" s="9" t="s">
        <v>8</v>
      </c>
    </row>
    <row r="5" spans="1:15" ht="98.25" customHeight="1" x14ac:dyDescent="0.25">
      <c r="A5" s="2"/>
      <c r="B5" s="1"/>
      <c r="C5" s="6"/>
      <c r="D5" s="3">
        <v>42649</v>
      </c>
      <c r="E5" s="4" t="s">
        <v>0</v>
      </c>
      <c r="F5" s="10" t="s">
        <v>11</v>
      </c>
      <c r="G5" s="3">
        <v>42656</v>
      </c>
      <c r="H5" s="4" t="s">
        <v>0</v>
      </c>
      <c r="I5" s="9" t="s">
        <v>20</v>
      </c>
      <c r="J5" s="3">
        <v>42663</v>
      </c>
      <c r="K5" s="4" t="s">
        <v>0</v>
      </c>
      <c r="L5" s="10" t="s">
        <v>24</v>
      </c>
      <c r="M5" s="3">
        <v>42670</v>
      </c>
      <c r="N5" s="4"/>
      <c r="O5" s="10" t="s">
        <v>29</v>
      </c>
    </row>
    <row r="6" spans="1:15" ht="98.25" customHeight="1" x14ac:dyDescent="0.25">
      <c r="A6" s="3"/>
      <c r="B6" s="4"/>
      <c r="C6" s="7"/>
      <c r="D6" s="3">
        <v>42650</v>
      </c>
      <c r="E6" s="4" t="s">
        <v>1</v>
      </c>
      <c r="F6" s="9" t="s">
        <v>12</v>
      </c>
      <c r="G6" s="3">
        <v>42657</v>
      </c>
      <c r="H6" s="4" t="s">
        <v>1</v>
      </c>
      <c r="I6" s="9" t="s">
        <v>18</v>
      </c>
      <c r="J6" s="3">
        <v>42664</v>
      </c>
      <c r="K6" s="4" t="s">
        <v>1</v>
      </c>
      <c r="L6" s="10" t="s">
        <v>25</v>
      </c>
      <c r="M6" s="3">
        <v>42671</v>
      </c>
      <c r="N6" s="4"/>
      <c r="O6" s="10" t="s">
        <v>30</v>
      </c>
    </row>
    <row r="7" spans="1:15" ht="98.25" customHeight="1" x14ac:dyDescent="0.25">
      <c r="A7" s="3"/>
      <c r="B7" s="4"/>
      <c r="C7" s="5"/>
      <c r="D7" s="3">
        <v>42651</v>
      </c>
      <c r="E7" s="4" t="s">
        <v>2</v>
      </c>
      <c r="F7" s="9" t="s">
        <v>21</v>
      </c>
      <c r="G7" s="3">
        <v>42658</v>
      </c>
      <c r="H7" s="4" t="s">
        <v>2</v>
      </c>
      <c r="I7" s="12" t="s">
        <v>19</v>
      </c>
      <c r="J7" s="3">
        <v>42665</v>
      </c>
      <c r="K7" s="4" t="s">
        <v>2</v>
      </c>
      <c r="L7" s="10" t="s">
        <v>37</v>
      </c>
      <c r="M7" s="3">
        <v>42672</v>
      </c>
      <c r="N7" s="4"/>
      <c r="O7" s="11" t="s">
        <v>35</v>
      </c>
    </row>
    <row r="8" spans="1:15" ht="98.25" customHeight="1" x14ac:dyDescent="0.25">
      <c r="A8" s="3"/>
      <c r="B8" s="4"/>
      <c r="C8" s="5"/>
      <c r="D8" s="3">
        <v>42652</v>
      </c>
      <c r="E8" s="4" t="s">
        <v>3</v>
      </c>
      <c r="F8" s="10" t="s">
        <v>13</v>
      </c>
      <c r="G8" s="3">
        <v>42659</v>
      </c>
      <c r="H8" s="4" t="s">
        <v>3</v>
      </c>
      <c r="I8" s="10" t="s">
        <v>17</v>
      </c>
      <c r="J8" s="3">
        <v>42666</v>
      </c>
      <c r="K8" s="4" t="s">
        <v>3</v>
      </c>
      <c r="L8" s="9" t="s">
        <v>27</v>
      </c>
      <c r="M8" s="3">
        <v>42673</v>
      </c>
      <c r="N8" s="4"/>
      <c r="O8" s="10" t="s">
        <v>31</v>
      </c>
    </row>
    <row r="9" spans="1:15" ht="63" x14ac:dyDescent="0.25">
      <c r="M9" s="3">
        <v>42674</v>
      </c>
      <c r="N9" s="4"/>
      <c r="O9" s="9" t="s">
        <v>38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"/>
  <sheetViews>
    <sheetView tabSelected="1" zoomScale="59" zoomScaleNormal="59" workbookViewId="0">
      <selection activeCell="I4" sqref="I4"/>
    </sheetView>
  </sheetViews>
  <sheetFormatPr defaultRowHeight="15.75" x14ac:dyDescent="0.25"/>
  <cols>
    <col min="1" max="2" width="5.85546875" style="25" customWidth="1"/>
    <col min="3" max="3" width="28.85546875" style="25" customWidth="1"/>
    <col min="4" max="5" width="5.85546875" style="25" customWidth="1"/>
    <col min="6" max="6" width="28.85546875" style="25" customWidth="1"/>
    <col min="7" max="8" width="5.85546875" style="25" customWidth="1"/>
    <col min="9" max="9" width="28.85546875" style="25" customWidth="1"/>
    <col min="10" max="11" width="5.85546875" style="25" customWidth="1"/>
    <col min="12" max="12" width="28.85546875" style="25" customWidth="1"/>
    <col min="13" max="14" width="5.85546875" style="25" customWidth="1"/>
    <col min="15" max="15" width="28.85546875" style="25" customWidth="1"/>
    <col min="16" max="16" width="6.140625" style="25" customWidth="1"/>
    <col min="17" max="17" width="9.140625" style="25" hidden="1" customWidth="1"/>
    <col min="18" max="16384" width="9.140625" style="25"/>
  </cols>
  <sheetData>
    <row r="1" spans="1:27" ht="54.75" customHeight="1" x14ac:dyDescent="0.25">
      <c r="A1" s="44" t="s">
        <v>124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88.5" customHeight="1" x14ac:dyDescent="0.25">
      <c r="A2" s="26"/>
      <c r="B2" s="27"/>
      <c r="C2" s="35"/>
      <c r="D2" s="27">
        <v>43227</v>
      </c>
      <c r="E2" s="29" t="s">
        <v>4</v>
      </c>
      <c r="F2" s="28" t="s">
        <v>132</v>
      </c>
      <c r="G2" s="27">
        <v>43234</v>
      </c>
      <c r="H2" s="29" t="s">
        <v>4</v>
      </c>
      <c r="I2" s="28" t="s">
        <v>135</v>
      </c>
      <c r="J2" s="27">
        <v>43241</v>
      </c>
      <c r="K2" s="29" t="s">
        <v>4</v>
      </c>
      <c r="L2" s="37" t="s">
        <v>125</v>
      </c>
      <c r="M2" s="26">
        <v>43248</v>
      </c>
      <c r="N2" s="29" t="s">
        <v>4</v>
      </c>
      <c r="O2" s="32" t="s">
        <v>143</v>
      </c>
    </row>
    <row r="3" spans="1:27" ht="85.5" customHeight="1" x14ac:dyDescent="0.25">
      <c r="A3" s="26">
        <v>43221</v>
      </c>
      <c r="B3" s="27" t="s">
        <v>5</v>
      </c>
      <c r="C3" s="31" t="s">
        <v>127</v>
      </c>
      <c r="D3" s="27">
        <v>43228</v>
      </c>
      <c r="E3" s="29" t="s">
        <v>5</v>
      </c>
      <c r="F3" s="28" t="s">
        <v>131</v>
      </c>
      <c r="G3" s="27">
        <v>43235</v>
      </c>
      <c r="H3" s="29" t="s">
        <v>5</v>
      </c>
      <c r="I3" s="28" t="s">
        <v>126</v>
      </c>
      <c r="J3" s="27">
        <v>43242</v>
      </c>
      <c r="K3" s="29" t="s">
        <v>5</v>
      </c>
      <c r="L3" s="37" t="s">
        <v>140</v>
      </c>
      <c r="M3" s="26">
        <v>43249</v>
      </c>
      <c r="N3" s="29" t="s">
        <v>5</v>
      </c>
      <c r="O3" s="32" t="s">
        <v>111</v>
      </c>
      <c r="P3" s="40"/>
    </row>
    <row r="4" spans="1:27" ht="98.25" customHeight="1" x14ac:dyDescent="0.25">
      <c r="A4" s="26">
        <v>43222</v>
      </c>
      <c r="B4" s="27" t="s">
        <v>6</v>
      </c>
      <c r="C4" s="28" t="s">
        <v>128</v>
      </c>
      <c r="D4" s="27">
        <v>43229</v>
      </c>
      <c r="E4" s="29" t="s">
        <v>6</v>
      </c>
      <c r="F4" s="28" t="s">
        <v>133</v>
      </c>
      <c r="G4" s="27">
        <v>43236</v>
      </c>
      <c r="H4" s="29" t="s">
        <v>6</v>
      </c>
      <c r="I4" s="28" t="s">
        <v>137</v>
      </c>
      <c r="J4" s="27">
        <v>43243</v>
      </c>
      <c r="K4" s="29" t="s">
        <v>6</v>
      </c>
      <c r="L4" s="37" t="s">
        <v>141</v>
      </c>
      <c r="M4" s="26">
        <v>43250</v>
      </c>
      <c r="N4" s="29" t="s">
        <v>6</v>
      </c>
      <c r="O4" s="32" t="s">
        <v>144</v>
      </c>
    </row>
    <row r="5" spans="1:27" ht="98.25" customHeight="1" x14ac:dyDescent="0.25">
      <c r="A5" s="26">
        <v>43223</v>
      </c>
      <c r="B5" s="27" t="s">
        <v>0</v>
      </c>
      <c r="C5" s="28" t="s">
        <v>129</v>
      </c>
      <c r="D5" s="27">
        <v>43230</v>
      </c>
      <c r="E5" s="29" t="s">
        <v>0</v>
      </c>
      <c r="F5" s="33" t="s">
        <v>134</v>
      </c>
      <c r="G5" s="27">
        <v>43237</v>
      </c>
      <c r="H5" s="29" t="s">
        <v>0</v>
      </c>
      <c r="I5" s="34" t="s">
        <v>136</v>
      </c>
      <c r="J5" s="27">
        <v>43244</v>
      </c>
      <c r="K5" s="29" t="s">
        <v>0</v>
      </c>
      <c r="L5" s="37" t="s">
        <v>139</v>
      </c>
      <c r="M5" s="26">
        <v>43251</v>
      </c>
      <c r="N5" s="29" t="s">
        <v>0</v>
      </c>
      <c r="O5" s="32" t="s">
        <v>145</v>
      </c>
    </row>
    <row r="6" spans="1:27" ht="98.25" customHeight="1" x14ac:dyDescent="0.25">
      <c r="A6" s="26">
        <v>43224</v>
      </c>
      <c r="B6" s="27" t="s">
        <v>1</v>
      </c>
      <c r="C6" s="28" t="s">
        <v>130</v>
      </c>
      <c r="D6" s="27">
        <v>43231</v>
      </c>
      <c r="E6" s="29" t="s">
        <v>1</v>
      </c>
      <c r="F6" s="31" t="s">
        <v>111</v>
      </c>
      <c r="G6" s="27">
        <v>43238</v>
      </c>
      <c r="H6" s="29" t="s">
        <v>1</v>
      </c>
      <c r="I6" s="32" t="s">
        <v>138</v>
      </c>
      <c r="J6" s="27">
        <v>43245</v>
      </c>
      <c r="K6" s="29" t="s">
        <v>1</v>
      </c>
      <c r="L6" s="37" t="s">
        <v>142</v>
      </c>
      <c r="M6" s="26"/>
      <c r="N6" s="29"/>
      <c r="O6" s="32"/>
    </row>
    <row r="7" spans="1:27" ht="98.25" customHeight="1" x14ac:dyDescent="0.25">
      <c r="A7" s="26">
        <v>43225</v>
      </c>
      <c r="B7" s="27" t="s">
        <v>2</v>
      </c>
      <c r="C7" s="36" t="s">
        <v>123</v>
      </c>
      <c r="D7" s="27">
        <v>43232</v>
      </c>
      <c r="E7" s="29" t="s">
        <v>2</v>
      </c>
      <c r="F7" s="36" t="s">
        <v>123</v>
      </c>
      <c r="G7" s="27">
        <v>43239</v>
      </c>
      <c r="H7" s="29" t="s">
        <v>2</v>
      </c>
      <c r="I7" s="36" t="s">
        <v>123</v>
      </c>
      <c r="J7" s="27">
        <v>43246</v>
      </c>
      <c r="K7" s="29" t="s">
        <v>2</v>
      </c>
      <c r="L7" s="36" t="s">
        <v>123</v>
      </c>
      <c r="M7" s="26"/>
      <c r="N7" s="29"/>
      <c r="O7" s="36"/>
    </row>
    <row r="8" spans="1:27" ht="98.25" customHeight="1" x14ac:dyDescent="0.25">
      <c r="A8" s="26">
        <v>43226</v>
      </c>
      <c r="B8" s="27" t="s">
        <v>3</v>
      </c>
      <c r="C8" s="36" t="s">
        <v>123</v>
      </c>
      <c r="D8" s="27">
        <v>43233</v>
      </c>
      <c r="E8" s="29" t="s">
        <v>3</v>
      </c>
      <c r="F8" s="36" t="s">
        <v>123</v>
      </c>
      <c r="G8" s="27">
        <v>43240</v>
      </c>
      <c r="H8" s="29" t="s">
        <v>3</v>
      </c>
      <c r="I8" s="36" t="s">
        <v>123</v>
      </c>
      <c r="J8" s="27">
        <v>43247</v>
      </c>
      <c r="K8" s="29" t="s">
        <v>3</v>
      </c>
      <c r="L8" s="36" t="s">
        <v>123</v>
      </c>
      <c r="M8" s="38"/>
      <c r="N8" s="29"/>
      <c r="O8" s="39"/>
    </row>
    <row r="9" spans="1:27" ht="61.5" customHeight="1" x14ac:dyDescent="0.25"/>
  </sheetData>
  <mergeCells count="1">
    <mergeCell ref="A1:O1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R3" sqref="R3"/>
    </sheetView>
  </sheetViews>
  <sheetFormatPr defaultRowHeight="15" x14ac:dyDescent="0.25"/>
  <cols>
    <col min="1" max="1" width="3" customWidth="1"/>
    <col min="2" max="2" width="3.140625" customWidth="1"/>
    <col min="3" max="3" width="10.7109375" customWidth="1"/>
    <col min="4" max="4" width="2.85546875" customWidth="1"/>
    <col min="5" max="5" width="3" customWidth="1"/>
    <col min="6" max="6" width="10.7109375" customWidth="1"/>
    <col min="7" max="8" width="2.7109375" customWidth="1"/>
    <col min="9" max="9" width="10.7109375" customWidth="1"/>
    <col min="10" max="10" width="2.42578125" customWidth="1"/>
    <col min="11" max="11" width="3.7109375" bestFit="1" customWidth="1"/>
    <col min="12" max="12" width="10.7109375" customWidth="1"/>
    <col min="13" max="13" width="4.28515625" bestFit="1" customWidth="1"/>
    <col min="14" max="14" width="3.7109375" bestFit="1" customWidth="1"/>
    <col min="15" max="15" width="10.7109375" customWidth="1"/>
  </cols>
  <sheetData>
    <row r="1" spans="1:15" ht="54.75" customHeight="1" x14ac:dyDescent="0.25">
      <c r="A1" s="41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81.75" customHeight="1" x14ac:dyDescent="0.25">
      <c r="A2" s="2">
        <v>42675</v>
      </c>
      <c r="B2" s="1" t="s">
        <v>0</v>
      </c>
      <c r="C2" s="20" t="s">
        <v>102</v>
      </c>
      <c r="D2" s="3">
        <v>42679</v>
      </c>
      <c r="E2" s="4" t="s">
        <v>4</v>
      </c>
      <c r="F2" s="22" t="s">
        <v>102</v>
      </c>
      <c r="G2" s="3">
        <v>42716</v>
      </c>
      <c r="H2" s="4" t="s">
        <v>4</v>
      </c>
      <c r="I2" s="22" t="s">
        <v>108</v>
      </c>
      <c r="J2" s="3">
        <v>42723</v>
      </c>
      <c r="K2" s="4" t="s">
        <v>4</v>
      </c>
      <c r="L2" s="22" t="s">
        <v>113</v>
      </c>
      <c r="M2" s="3">
        <v>42730</v>
      </c>
      <c r="N2" s="4" t="s">
        <v>4</v>
      </c>
      <c r="O2" s="22" t="s">
        <v>118</v>
      </c>
    </row>
    <row r="3" spans="1:15" ht="83.25" customHeight="1" x14ac:dyDescent="0.25">
      <c r="A3" s="2">
        <v>42676</v>
      </c>
      <c r="B3" s="1" t="s">
        <v>1</v>
      </c>
      <c r="C3" s="21" t="s">
        <v>103</v>
      </c>
      <c r="D3" s="3">
        <v>42680</v>
      </c>
      <c r="E3" s="4" t="s">
        <v>5</v>
      </c>
      <c r="F3" s="23" t="s">
        <v>104</v>
      </c>
      <c r="G3" s="3">
        <v>42717</v>
      </c>
      <c r="H3" s="4" t="s">
        <v>5</v>
      </c>
      <c r="I3" s="23" t="s">
        <v>109</v>
      </c>
      <c r="J3" s="3">
        <v>42724</v>
      </c>
      <c r="K3" s="4" t="s">
        <v>5</v>
      </c>
      <c r="L3" s="22" t="s">
        <v>114</v>
      </c>
      <c r="M3" s="3">
        <v>42731</v>
      </c>
      <c r="N3" s="4" t="s">
        <v>5</v>
      </c>
      <c r="O3" s="23" t="s">
        <v>119</v>
      </c>
    </row>
    <row r="4" spans="1:15" ht="98.25" customHeight="1" x14ac:dyDescent="0.25">
      <c r="A4" s="2">
        <v>42707</v>
      </c>
      <c r="B4" s="1" t="s">
        <v>2</v>
      </c>
      <c r="C4" s="5"/>
      <c r="D4" s="3">
        <v>42711</v>
      </c>
      <c r="E4" s="4" t="s">
        <v>6</v>
      </c>
      <c r="F4" s="23" t="s">
        <v>105</v>
      </c>
      <c r="G4" s="3">
        <v>42718</v>
      </c>
      <c r="H4" s="4" t="s">
        <v>6</v>
      </c>
      <c r="I4" s="22" t="s">
        <v>110</v>
      </c>
      <c r="J4" s="3">
        <v>42725</v>
      </c>
      <c r="K4" s="4" t="s">
        <v>6</v>
      </c>
      <c r="L4" s="22" t="s">
        <v>115</v>
      </c>
      <c r="M4" s="3">
        <v>42732</v>
      </c>
      <c r="N4" s="4" t="s">
        <v>6</v>
      </c>
      <c r="O4" s="22" t="s">
        <v>120</v>
      </c>
    </row>
    <row r="5" spans="1:15" ht="98.25" customHeight="1" x14ac:dyDescent="0.25">
      <c r="A5" s="2">
        <v>42708</v>
      </c>
      <c r="B5" s="1" t="s">
        <v>3</v>
      </c>
      <c r="C5" s="6"/>
      <c r="D5" s="3">
        <v>42712</v>
      </c>
      <c r="E5" s="4" t="s">
        <v>0</v>
      </c>
      <c r="F5" s="22" t="s">
        <v>106</v>
      </c>
      <c r="G5" s="3">
        <v>42719</v>
      </c>
      <c r="H5" s="4" t="s">
        <v>0</v>
      </c>
      <c r="I5" s="22" t="s">
        <v>111</v>
      </c>
      <c r="J5" s="3">
        <v>42726</v>
      </c>
      <c r="K5" s="4" t="s">
        <v>0</v>
      </c>
      <c r="L5" s="22" t="s">
        <v>116</v>
      </c>
      <c r="M5" s="3">
        <v>42733</v>
      </c>
      <c r="N5" s="4" t="s">
        <v>0</v>
      </c>
      <c r="O5" s="22" t="s">
        <v>121</v>
      </c>
    </row>
    <row r="6" spans="1:15" ht="98.25" customHeight="1" x14ac:dyDescent="0.25">
      <c r="A6" s="3"/>
      <c r="B6" s="4"/>
      <c r="C6" s="7"/>
      <c r="D6" s="3">
        <v>42713</v>
      </c>
      <c r="E6" s="4" t="s">
        <v>1</v>
      </c>
      <c r="F6" s="22" t="s">
        <v>107</v>
      </c>
      <c r="G6" s="3">
        <v>42720</v>
      </c>
      <c r="H6" s="4" t="s">
        <v>1</v>
      </c>
      <c r="I6" s="22" t="s">
        <v>112</v>
      </c>
      <c r="J6" s="3">
        <v>42727</v>
      </c>
      <c r="K6" s="4" t="s">
        <v>1</v>
      </c>
      <c r="L6" s="22" t="s">
        <v>117</v>
      </c>
      <c r="M6" s="3">
        <v>42734</v>
      </c>
      <c r="N6" s="4" t="s">
        <v>1</v>
      </c>
      <c r="O6" s="24" t="s">
        <v>122</v>
      </c>
    </row>
    <row r="7" spans="1:15" ht="98.25" customHeight="1" x14ac:dyDescent="0.25">
      <c r="A7" s="3"/>
      <c r="B7" s="4"/>
      <c r="C7" s="5"/>
      <c r="D7" s="3">
        <v>42714</v>
      </c>
      <c r="E7" s="4" t="s">
        <v>2</v>
      </c>
      <c r="F7" s="7"/>
      <c r="G7" s="3">
        <v>42721</v>
      </c>
      <c r="H7" s="4" t="s">
        <v>2</v>
      </c>
      <c r="I7" s="7"/>
      <c r="J7" s="3">
        <v>42728</v>
      </c>
      <c r="K7" s="4" t="s">
        <v>2</v>
      </c>
      <c r="L7" s="7"/>
      <c r="M7" s="3">
        <v>42735</v>
      </c>
      <c r="N7" s="4"/>
      <c r="O7" s="7"/>
    </row>
    <row r="8" spans="1:15" ht="98.25" customHeight="1" x14ac:dyDescent="0.25">
      <c r="A8" s="3"/>
      <c r="B8" s="4"/>
      <c r="C8" s="5"/>
      <c r="D8" s="3">
        <v>42715</v>
      </c>
      <c r="E8" s="4" t="s">
        <v>3</v>
      </c>
      <c r="F8" s="7"/>
      <c r="G8" s="3">
        <v>42722</v>
      </c>
      <c r="H8" s="4" t="s">
        <v>3</v>
      </c>
      <c r="I8" s="7"/>
      <c r="J8" s="3">
        <v>42729</v>
      </c>
      <c r="K8" s="4" t="s">
        <v>3</v>
      </c>
      <c r="L8" s="7"/>
      <c r="M8" s="3"/>
      <c r="N8" s="4"/>
      <c r="O8" s="7"/>
    </row>
    <row r="9" spans="1:15" ht="61.5" customHeight="1" x14ac:dyDescent="0.25"/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opLeftCell="A7" workbookViewId="0">
      <selection activeCell="R6" sqref="R6"/>
    </sheetView>
  </sheetViews>
  <sheetFormatPr defaultRowHeight="15" x14ac:dyDescent="0.25"/>
  <cols>
    <col min="1" max="1" width="3" customWidth="1"/>
    <col min="2" max="2" width="3.140625" customWidth="1"/>
    <col min="3" max="3" width="10.7109375" customWidth="1"/>
    <col min="4" max="4" width="2.85546875" customWidth="1"/>
    <col min="5" max="5" width="3" customWidth="1"/>
    <col min="6" max="6" width="10.7109375" customWidth="1"/>
    <col min="7" max="8" width="2.7109375" customWidth="1"/>
    <col min="9" max="9" width="10.7109375" customWidth="1"/>
    <col min="10" max="10" width="2.42578125" customWidth="1"/>
    <col min="11" max="11" width="3.7109375" bestFit="1" customWidth="1"/>
    <col min="12" max="12" width="10.7109375" customWidth="1"/>
    <col min="13" max="13" width="4.28515625" bestFit="1" customWidth="1"/>
    <col min="14" max="14" width="3.7109375" bestFit="1" customWidth="1"/>
    <col min="15" max="15" width="10.7109375" customWidth="1"/>
  </cols>
  <sheetData>
    <row r="1" spans="1:15" ht="54.75" customHeight="1" x14ac:dyDescent="0.25">
      <c r="A1" s="41" t="s">
        <v>101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81.75" customHeight="1" x14ac:dyDescent="0.25">
      <c r="A2" s="2">
        <v>42614</v>
      </c>
      <c r="B2" s="1" t="s">
        <v>2</v>
      </c>
      <c r="C2" s="5"/>
      <c r="D2" s="2">
        <v>42616</v>
      </c>
      <c r="E2" s="4" t="s">
        <v>4</v>
      </c>
      <c r="F2" s="5"/>
      <c r="G2" s="3">
        <v>42623</v>
      </c>
      <c r="H2" s="4"/>
      <c r="I2" s="5"/>
      <c r="J2" s="3">
        <v>42630</v>
      </c>
      <c r="K2" s="4"/>
      <c r="L2" s="7"/>
      <c r="M2" s="3">
        <v>42637</v>
      </c>
      <c r="N2" s="4"/>
      <c r="O2" s="7"/>
    </row>
    <row r="3" spans="1:15" ht="83.25" customHeight="1" x14ac:dyDescent="0.25">
      <c r="A3" s="2">
        <v>42615</v>
      </c>
      <c r="B3" s="1" t="s">
        <v>3</v>
      </c>
      <c r="C3" s="5"/>
      <c r="D3" s="2">
        <v>42617</v>
      </c>
      <c r="E3" s="4" t="s">
        <v>5</v>
      </c>
      <c r="F3" s="5"/>
      <c r="G3" s="3">
        <v>42624</v>
      </c>
      <c r="H3" s="4"/>
      <c r="I3" s="7"/>
      <c r="J3" s="3">
        <v>42631</v>
      </c>
      <c r="K3" s="4"/>
      <c r="L3" s="7"/>
      <c r="M3" s="3">
        <v>42638</v>
      </c>
      <c r="N3" s="4"/>
      <c r="O3" s="7"/>
    </row>
    <row r="4" spans="1:15" ht="98.25" customHeight="1" x14ac:dyDescent="0.25">
      <c r="A4" s="2"/>
      <c r="B4" s="1"/>
      <c r="D4" s="2">
        <v>42618</v>
      </c>
      <c r="E4" s="4" t="s">
        <v>6</v>
      </c>
      <c r="F4" s="7"/>
      <c r="G4" s="3">
        <v>42625</v>
      </c>
      <c r="H4" s="4"/>
      <c r="I4" s="7"/>
      <c r="J4" s="3">
        <v>42632</v>
      </c>
      <c r="K4" s="4" t="s">
        <v>91</v>
      </c>
      <c r="L4" s="5" t="s">
        <v>85</v>
      </c>
      <c r="M4" s="3">
        <v>42639</v>
      </c>
      <c r="N4" s="4" t="s">
        <v>91</v>
      </c>
      <c r="O4" s="5" t="s">
        <v>96</v>
      </c>
    </row>
    <row r="5" spans="1:15" ht="98.25" customHeight="1" x14ac:dyDescent="0.25">
      <c r="A5" s="2"/>
      <c r="B5" s="1"/>
      <c r="D5" s="2">
        <v>42619</v>
      </c>
      <c r="E5" s="4" t="s">
        <v>0</v>
      </c>
      <c r="F5" s="5"/>
      <c r="G5" s="3">
        <v>42626</v>
      </c>
      <c r="H5" s="4"/>
      <c r="I5" s="7"/>
      <c r="J5" s="3">
        <v>42633</v>
      </c>
      <c r="K5" s="4" t="s">
        <v>92</v>
      </c>
      <c r="L5" s="5" t="s">
        <v>86</v>
      </c>
      <c r="M5" s="3">
        <v>42640</v>
      </c>
      <c r="N5" s="4" t="s">
        <v>92</v>
      </c>
      <c r="O5" s="5" t="s">
        <v>97</v>
      </c>
    </row>
    <row r="6" spans="1:15" ht="98.25" customHeight="1" x14ac:dyDescent="0.25">
      <c r="A6" s="3"/>
      <c r="B6" s="4"/>
      <c r="C6" s="7"/>
      <c r="D6" s="2">
        <v>42620</v>
      </c>
      <c r="E6" s="4" t="s">
        <v>1</v>
      </c>
      <c r="F6" s="7"/>
      <c r="G6" s="3">
        <v>42627</v>
      </c>
      <c r="H6" s="4"/>
      <c r="I6" s="7"/>
      <c r="J6" s="3">
        <v>42634</v>
      </c>
      <c r="K6" s="4" t="s">
        <v>93</v>
      </c>
      <c r="L6" s="5" t="s">
        <v>87</v>
      </c>
      <c r="M6" s="3">
        <v>42641</v>
      </c>
      <c r="N6" s="4" t="s">
        <v>93</v>
      </c>
      <c r="O6" s="5" t="s">
        <v>98</v>
      </c>
    </row>
    <row r="7" spans="1:15" ht="98.25" customHeight="1" x14ac:dyDescent="0.25">
      <c r="A7" s="3"/>
      <c r="B7" s="4"/>
      <c r="C7" s="5"/>
      <c r="D7" s="2">
        <v>42621</v>
      </c>
      <c r="E7" s="4" t="s">
        <v>2</v>
      </c>
      <c r="F7" s="7"/>
      <c r="G7" s="3">
        <v>42628</v>
      </c>
      <c r="H7" s="4"/>
      <c r="I7" s="7"/>
      <c r="J7" s="3">
        <v>42635</v>
      </c>
      <c r="K7" s="4" t="s">
        <v>94</v>
      </c>
      <c r="L7" s="5" t="s">
        <v>88</v>
      </c>
      <c r="M7" s="3">
        <v>42642</v>
      </c>
      <c r="N7" s="4" t="s">
        <v>94</v>
      </c>
      <c r="O7" s="5" t="s">
        <v>99</v>
      </c>
    </row>
    <row r="8" spans="1:15" ht="98.25" customHeight="1" x14ac:dyDescent="0.25">
      <c r="A8" s="3"/>
      <c r="B8" s="4"/>
      <c r="C8" s="5"/>
      <c r="D8" s="2">
        <v>42622</v>
      </c>
      <c r="E8" s="4" t="s">
        <v>3</v>
      </c>
      <c r="F8" s="7"/>
      <c r="G8" s="3">
        <v>42629</v>
      </c>
      <c r="H8" s="4" t="s">
        <v>3</v>
      </c>
      <c r="I8" s="7"/>
      <c r="J8" s="3">
        <v>42636</v>
      </c>
      <c r="K8" s="4" t="s">
        <v>95</v>
      </c>
      <c r="L8" s="11" t="s">
        <v>89</v>
      </c>
      <c r="M8" s="3">
        <v>42643</v>
      </c>
      <c r="N8" s="4" t="s">
        <v>95</v>
      </c>
      <c r="O8" s="6" t="s">
        <v>100</v>
      </c>
    </row>
    <row r="9" spans="1:15" ht="61.5" customHeight="1" x14ac:dyDescent="0.25">
      <c r="L9" s="11" t="s">
        <v>90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11" sqref="J11"/>
    </sheetView>
  </sheetViews>
  <sheetFormatPr defaultRowHeight="15" x14ac:dyDescent="0.25"/>
  <cols>
    <col min="4" max="4" width="11.7109375" customWidth="1"/>
  </cols>
  <sheetData>
    <row r="1" spans="1:9" x14ac:dyDescent="0.25">
      <c r="A1" s="48" t="s">
        <v>40</v>
      </c>
      <c r="B1" s="48"/>
      <c r="C1" s="48"/>
      <c r="D1" s="48"/>
      <c r="E1" s="48"/>
      <c r="F1" s="48"/>
      <c r="G1" s="48"/>
      <c r="H1" s="48"/>
      <c r="I1" s="48"/>
    </row>
    <row r="2" spans="1:9" x14ac:dyDescent="0.25">
      <c r="A2" s="48"/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13"/>
      <c r="B3" s="13"/>
      <c r="C3" s="46" t="s">
        <v>41</v>
      </c>
      <c r="D3" s="46"/>
      <c r="E3" s="46" t="s">
        <v>42</v>
      </c>
      <c r="F3" s="46"/>
      <c r="G3" s="46" t="s">
        <v>43</v>
      </c>
      <c r="H3" s="46"/>
      <c r="I3" s="13"/>
    </row>
    <row r="4" spans="1:9" x14ac:dyDescent="0.25">
      <c r="A4" s="45">
        <v>42647</v>
      </c>
      <c r="B4" s="46"/>
      <c r="C4" s="47" t="s">
        <v>48</v>
      </c>
      <c r="D4" s="46"/>
      <c r="E4" s="47" t="s">
        <v>49</v>
      </c>
      <c r="F4" s="46"/>
      <c r="G4" s="47" t="s">
        <v>51</v>
      </c>
      <c r="H4" s="46"/>
    </row>
    <row r="5" spans="1:9" ht="63.75" customHeight="1" x14ac:dyDescent="0.25">
      <c r="A5" s="46"/>
      <c r="B5" s="46"/>
      <c r="C5" s="46"/>
      <c r="D5" s="46"/>
      <c r="E5" s="46"/>
      <c r="F5" s="46"/>
      <c r="G5" s="46"/>
      <c r="H5" s="46"/>
    </row>
    <row r="6" spans="1:9" ht="15" customHeight="1" x14ac:dyDescent="0.25">
      <c r="A6" s="45">
        <v>42648</v>
      </c>
      <c r="B6" s="46"/>
      <c r="C6" s="47" t="s">
        <v>45</v>
      </c>
      <c r="D6" s="46"/>
      <c r="E6" s="47" t="s">
        <v>51</v>
      </c>
      <c r="F6" s="46"/>
      <c r="G6" s="47" t="s">
        <v>47</v>
      </c>
      <c r="H6" s="46"/>
    </row>
    <row r="7" spans="1:9" ht="58.5" customHeight="1" x14ac:dyDescent="0.25">
      <c r="A7" s="46"/>
      <c r="B7" s="46"/>
      <c r="C7" s="46"/>
      <c r="D7" s="46"/>
      <c r="E7" s="46"/>
      <c r="F7" s="46"/>
      <c r="G7" s="46"/>
      <c r="H7" s="46"/>
    </row>
    <row r="8" spans="1:9" ht="15" customHeight="1" x14ac:dyDescent="0.25">
      <c r="A8" s="45">
        <v>42649</v>
      </c>
      <c r="B8" s="46"/>
      <c r="C8" s="47" t="s">
        <v>46</v>
      </c>
      <c r="D8" s="46"/>
      <c r="E8" s="47" t="s">
        <v>50</v>
      </c>
      <c r="F8" s="46"/>
      <c r="G8" s="47" t="s">
        <v>47</v>
      </c>
      <c r="H8" s="46"/>
    </row>
    <row r="9" spans="1:9" ht="85.5" customHeight="1" x14ac:dyDescent="0.25">
      <c r="A9" s="46"/>
      <c r="B9" s="46"/>
      <c r="C9" s="46"/>
      <c r="D9" s="46"/>
      <c r="E9" s="46"/>
      <c r="F9" s="46"/>
      <c r="G9" s="46"/>
      <c r="H9" s="46"/>
    </row>
    <row r="10" spans="1:9" ht="15" customHeight="1" x14ac:dyDescent="0.25">
      <c r="A10" s="45">
        <v>42650</v>
      </c>
      <c r="B10" s="46"/>
      <c r="C10" s="47" t="s">
        <v>45</v>
      </c>
      <c r="D10" s="46"/>
      <c r="E10" s="47" t="s">
        <v>47</v>
      </c>
      <c r="F10" s="46"/>
      <c r="G10" s="47" t="s">
        <v>49</v>
      </c>
      <c r="H10" s="46"/>
    </row>
    <row r="11" spans="1:9" ht="101.25" customHeight="1" x14ac:dyDescent="0.25">
      <c r="A11" s="46"/>
      <c r="B11" s="46"/>
      <c r="C11" s="46"/>
      <c r="D11" s="46"/>
      <c r="E11" s="46"/>
      <c r="F11" s="46"/>
      <c r="G11" s="46"/>
      <c r="H11" s="46"/>
    </row>
    <row r="12" spans="1:9" ht="15" customHeight="1" x14ac:dyDescent="0.25">
      <c r="A12" s="45">
        <v>42651</v>
      </c>
      <c r="B12" s="46"/>
      <c r="C12" s="47" t="s">
        <v>44</v>
      </c>
      <c r="D12" s="46"/>
      <c r="E12" s="47" t="s">
        <v>50</v>
      </c>
      <c r="F12" s="46"/>
      <c r="G12" s="47" t="s">
        <v>51</v>
      </c>
      <c r="H12" s="46"/>
    </row>
    <row r="13" spans="1:9" ht="65.25" customHeight="1" x14ac:dyDescent="0.25">
      <c r="A13" s="46"/>
      <c r="B13" s="46"/>
      <c r="C13" s="46"/>
      <c r="D13" s="46"/>
      <c r="E13" s="46"/>
      <c r="F13" s="46"/>
      <c r="G13" s="46"/>
      <c r="H13" s="46"/>
    </row>
    <row r="14" spans="1:9" ht="15" customHeight="1" x14ac:dyDescent="0.25">
      <c r="A14" s="45">
        <v>42652</v>
      </c>
      <c r="B14" s="46"/>
      <c r="C14" s="47" t="s">
        <v>45</v>
      </c>
      <c r="D14" s="46"/>
      <c r="E14" s="47" t="s">
        <v>51</v>
      </c>
      <c r="F14" s="46"/>
      <c r="G14" s="47" t="s">
        <v>50</v>
      </c>
      <c r="H14" s="46"/>
    </row>
    <row r="15" spans="1:9" ht="48" customHeight="1" x14ac:dyDescent="0.25">
      <c r="A15" s="46"/>
      <c r="B15" s="46"/>
      <c r="C15" s="46"/>
      <c r="D15" s="46"/>
      <c r="E15" s="46"/>
      <c r="F15" s="46"/>
      <c r="G15" s="46"/>
      <c r="H15" s="46"/>
    </row>
  </sheetData>
  <mergeCells count="28">
    <mergeCell ref="A1:I2"/>
    <mergeCell ref="A4:B5"/>
    <mergeCell ref="A6:B7"/>
    <mergeCell ref="A8:B9"/>
    <mergeCell ref="A10:B11"/>
    <mergeCell ref="E6:F7"/>
    <mergeCell ref="G4:H5"/>
    <mergeCell ref="G12:H13"/>
    <mergeCell ref="C10:D11"/>
    <mergeCell ref="C14:D15"/>
    <mergeCell ref="E14:F15"/>
    <mergeCell ref="G8:H9"/>
    <mergeCell ref="A14:B15"/>
    <mergeCell ref="C3:D3"/>
    <mergeCell ref="E3:F3"/>
    <mergeCell ref="G3:H3"/>
    <mergeCell ref="C6:D7"/>
    <mergeCell ref="E4:F5"/>
    <mergeCell ref="G6:H7"/>
    <mergeCell ref="C4:D5"/>
    <mergeCell ref="E8:F9"/>
    <mergeCell ref="G14:H15"/>
    <mergeCell ref="A12:B13"/>
    <mergeCell ref="C12:D13"/>
    <mergeCell ref="C8:D9"/>
    <mergeCell ref="G10:H11"/>
    <mergeCell ref="E10:F11"/>
    <mergeCell ref="E12:F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topLeftCell="A13" workbookViewId="0">
      <selection activeCell="H40" sqref="H40"/>
    </sheetView>
  </sheetViews>
  <sheetFormatPr defaultRowHeight="15" x14ac:dyDescent="0.25"/>
  <cols>
    <col min="3" max="3" width="4.7109375" customWidth="1"/>
    <col min="6" max="6" width="10" customWidth="1"/>
  </cols>
  <sheetData>
    <row r="1" spans="1:6" x14ac:dyDescent="0.25">
      <c r="A1" s="50" t="s">
        <v>67</v>
      </c>
      <c r="B1" s="51"/>
      <c r="C1" s="51"/>
      <c r="D1" s="51"/>
      <c r="E1" s="51"/>
      <c r="F1" s="52"/>
    </row>
    <row r="2" spans="1:6" ht="45" x14ac:dyDescent="0.25">
      <c r="A2" s="14" t="s">
        <v>53</v>
      </c>
      <c r="B2" s="15" t="s">
        <v>54</v>
      </c>
      <c r="C2" s="14" t="s">
        <v>84</v>
      </c>
      <c r="D2" s="15" t="s">
        <v>56</v>
      </c>
      <c r="E2" s="15" t="s">
        <v>57</v>
      </c>
      <c r="F2" s="15" t="s">
        <v>58</v>
      </c>
    </row>
    <row r="3" spans="1:6" x14ac:dyDescent="0.25">
      <c r="A3" s="16" t="s">
        <v>61</v>
      </c>
      <c r="B3" s="16">
        <v>100</v>
      </c>
      <c r="C3" s="16">
        <v>1</v>
      </c>
      <c r="D3" s="16">
        <v>0.5</v>
      </c>
      <c r="E3" s="17">
        <v>0.45</v>
      </c>
      <c r="F3" s="18">
        <f>E3*D3</f>
        <v>0.22500000000000001</v>
      </c>
    </row>
    <row r="4" spans="1:6" x14ac:dyDescent="0.25">
      <c r="A4" s="16" t="s">
        <v>62</v>
      </c>
      <c r="B4" s="16">
        <v>80</v>
      </c>
      <c r="C4" s="16">
        <v>1</v>
      </c>
      <c r="D4" s="16">
        <f>C4*B4/1000</f>
        <v>0.08</v>
      </c>
      <c r="E4" s="17">
        <v>11.88</v>
      </c>
      <c r="F4" s="18">
        <f>E4*D4</f>
        <v>0.95040000000000013</v>
      </c>
    </row>
    <row r="5" spans="1:6" x14ac:dyDescent="0.25">
      <c r="A5" s="16" t="s">
        <v>63</v>
      </c>
      <c r="B5" s="16">
        <v>20</v>
      </c>
      <c r="C5" s="16">
        <v>1</v>
      </c>
      <c r="D5" s="16">
        <f>C5*B5/1000</f>
        <v>0.02</v>
      </c>
      <c r="E5" s="17">
        <v>7.6</v>
      </c>
      <c r="F5" s="18">
        <f>E5*D5</f>
        <v>0.152</v>
      </c>
    </row>
    <row r="6" spans="1:6" x14ac:dyDescent="0.25">
      <c r="A6" s="16" t="s">
        <v>64</v>
      </c>
      <c r="B6" s="16">
        <v>10</v>
      </c>
      <c r="C6" s="16">
        <v>1</v>
      </c>
      <c r="D6" s="16">
        <f>C6*B6/1000</f>
        <v>0.01</v>
      </c>
      <c r="E6" s="17">
        <v>1.4</v>
      </c>
      <c r="F6" s="18">
        <f>E6*D6</f>
        <v>1.3999999999999999E-2</v>
      </c>
    </row>
    <row r="7" spans="1:6" x14ac:dyDescent="0.25">
      <c r="A7" s="16" t="s">
        <v>65</v>
      </c>
      <c r="B7" s="16">
        <v>1</v>
      </c>
      <c r="C7" s="16">
        <v>1</v>
      </c>
      <c r="D7" s="16">
        <v>1</v>
      </c>
      <c r="E7" s="17">
        <v>0.34</v>
      </c>
      <c r="F7" s="18">
        <f>E7*D7</f>
        <v>0.34</v>
      </c>
    </row>
    <row r="8" spans="1:6" x14ac:dyDescent="0.25">
      <c r="D8" s="49" t="s">
        <v>66</v>
      </c>
      <c r="E8" s="49"/>
      <c r="F8" s="19">
        <f>F3+F4+F5+F6+F7</f>
        <v>1.6814000000000002</v>
      </c>
    </row>
    <row r="9" spans="1:6" x14ac:dyDescent="0.25">
      <c r="A9" s="50" t="s">
        <v>68</v>
      </c>
      <c r="B9" s="51"/>
      <c r="C9" s="51"/>
      <c r="D9" s="51"/>
      <c r="E9" s="51"/>
      <c r="F9" s="52"/>
    </row>
    <row r="10" spans="1:6" ht="45" x14ac:dyDescent="0.25">
      <c r="A10" s="14" t="s">
        <v>53</v>
      </c>
      <c r="B10" s="15" t="s">
        <v>54</v>
      </c>
      <c r="C10" s="14" t="s">
        <v>84</v>
      </c>
      <c r="D10" s="15" t="s">
        <v>56</v>
      </c>
      <c r="E10" s="15" t="s">
        <v>57</v>
      </c>
      <c r="F10" s="15" t="s">
        <v>58</v>
      </c>
    </row>
    <row r="11" spans="1:6" x14ac:dyDescent="0.25">
      <c r="A11" s="16" t="s">
        <v>61</v>
      </c>
      <c r="B11" s="16">
        <v>100</v>
      </c>
      <c r="C11" s="16">
        <v>1</v>
      </c>
      <c r="D11" s="16">
        <v>0.5</v>
      </c>
      <c r="E11" s="17">
        <v>0.45</v>
      </c>
      <c r="F11" s="18">
        <f>E11*D11</f>
        <v>0.22500000000000001</v>
      </c>
    </row>
    <row r="12" spans="1:6" x14ac:dyDescent="0.25">
      <c r="A12" s="16" t="s">
        <v>69</v>
      </c>
      <c r="B12" s="16">
        <v>80</v>
      </c>
      <c r="C12" s="16">
        <v>1</v>
      </c>
      <c r="D12" s="16">
        <f>C12*B12/1000</f>
        <v>0.08</v>
      </c>
      <c r="E12" s="17">
        <v>7.9</v>
      </c>
      <c r="F12" s="18">
        <f>E12*D12</f>
        <v>0.63200000000000001</v>
      </c>
    </row>
    <row r="13" spans="1:6" x14ac:dyDescent="0.25">
      <c r="A13" s="16" t="s">
        <v>70</v>
      </c>
      <c r="B13" s="16">
        <v>40</v>
      </c>
      <c r="C13" s="16">
        <v>1</v>
      </c>
      <c r="D13" s="16">
        <f>C13*B13/1000</f>
        <v>0.04</v>
      </c>
      <c r="E13" s="17">
        <v>0.65</v>
      </c>
      <c r="F13" s="18">
        <f>E13*D13</f>
        <v>2.6000000000000002E-2</v>
      </c>
    </row>
    <row r="14" spans="1:6" x14ac:dyDescent="0.25">
      <c r="A14" s="16" t="s">
        <v>64</v>
      </c>
      <c r="B14" s="16">
        <v>10</v>
      </c>
      <c r="C14" s="16">
        <v>1</v>
      </c>
      <c r="D14" s="16">
        <f>C14*B14/1000</f>
        <v>0.01</v>
      </c>
      <c r="E14" s="17">
        <v>1.4</v>
      </c>
      <c r="F14" s="18">
        <f>E14*D14</f>
        <v>1.3999999999999999E-2</v>
      </c>
    </row>
    <row r="15" spans="1:6" x14ac:dyDescent="0.25">
      <c r="A15" s="16" t="s">
        <v>65</v>
      </c>
      <c r="B15" s="16">
        <v>1</v>
      </c>
      <c r="C15" s="16">
        <v>1</v>
      </c>
      <c r="D15" s="16">
        <v>1</v>
      </c>
      <c r="E15" s="17">
        <v>0.34</v>
      </c>
      <c r="F15" s="18">
        <f>E15*D15</f>
        <v>0.34</v>
      </c>
    </row>
    <row r="16" spans="1:6" x14ac:dyDescent="0.25">
      <c r="D16" s="49" t="s">
        <v>66</v>
      </c>
      <c r="E16" s="49"/>
      <c r="F16" s="19">
        <f>F11+F12+F13+F14+F15</f>
        <v>1.2370000000000001</v>
      </c>
    </row>
    <row r="17" spans="1:6" x14ac:dyDescent="0.25">
      <c r="A17" s="50" t="s">
        <v>71</v>
      </c>
      <c r="B17" s="51"/>
      <c r="C17" s="51"/>
      <c r="D17" s="51"/>
      <c r="E17" s="51"/>
      <c r="F17" s="52"/>
    </row>
    <row r="18" spans="1:6" ht="45" x14ac:dyDescent="0.25">
      <c r="A18" s="14" t="s">
        <v>53</v>
      </c>
      <c r="B18" s="15" t="s">
        <v>54</v>
      </c>
      <c r="C18" s="14" t="s">
        <v>55</v>
      </c>
      <c r="D18" s="15" t="s">
        <v>56</v>
      </c>
      <c r="E18" s="15" t="s">
        <v>57</v>
      </c>
      <c r="F18" s="15" t="s">
        <v>58</v>
      </c>
    </row>
    <row r="19" spans="1:6" x14ac:dyDescent="0.25">
      <c r="A19" s="16" t="s">
        <v>61</v>
      </c>
      <c r="B19" s="16">
        <v>100</v>
      </c>
      <c r="C19" s="16">
        <v>1</v>
      </c>
      <c r="D19" s="16">
        <v>0.5</v>
      </c>
      <c r="E19" s="17">
        <v>0.45</v>
      </c>
      <c r="F19" s="18">
        <f>E19*D19</f>
        <v>0.22500000000000001</v>
      </c>
    </row>
    <row r="20" spans="1:6" x14ac:dyDescent="0.25">
      <c r="A20" s="16" t="s">
        <v>72</v>
      </c>
      <c r="B20" s="17">
        <v>100</v>
      </c>
      <c r="C20" s="16">
        <v>1</v>
      </c>
      <c r="D20" s="17">
        <f>C20*B20/1000</f>
        <v>0.1</v>
      </c>
      <c r="E20" s="17">
        <v>33</v>
      </c>
      <c r="F20" s="18">
        <f t="shared" ref="F20:F31" si="0">E20*D20</f>
        <v>3.3000000000000003</v>
      </c>
    </row>
    <row r="21" spans="1:6" x14ac:dyDescent="0.25">
      <c r="A21" s="16" t="s">
        <v>73</v>
      </c>
      <c r="B21" s="17"/>
      <c r="C21" s="16">
        <v>1</v>
      </c>
      <c r="D21" s="17">
        <f>C21*B21/1000</f>
        <v>0</v>
      </c>
      <c r="E21" s="17">
        <v>0</v>
      </c>
      <c r="F21" s="18">
        <f t="shared" si="0"/>
        <v>0</v>
      </c>
    </row>
    <row r="22" spans="1:6" x14ac:dyDescent="0.25">
      <c r="A22" s="16" t="s">
        <v>74</v>
      </c>
      <c r="B22" s="17">
        <v>0.3</v>
      </c>
      <c r="C22" s="16">
        <v>1</v>
      </c>
      <c r="D22" s="17">
        <f>C22*B22/1000</f>
        <v>2.9999999999999997E-4</v>
      </c>
      <c r="E22" s="17">
        <v>6</v>
      </c>
      <c r="F22" s="18">
        <f t="shared" si="0"/>
        <v>1.8E-3</v>
      </c>
    </row>
    <row r="23" spans="1:6" x14ac:dyDescent="0.25">
      <c r="A23" s="16" t="s">
        <v>75</v>
      </c>
      <c r="B23" s="17">
        <v>0.3</v>
      </c>
      <c r="C23" s="16">
        <v>1</v>
      </c>
      <c r="D23" s="17">
        <f>C23*B23/1000</f>
        <v>2.9999999999999997E-4</v>
      </c>
      <c r="E23" s="17">
        <v>6</v>
      </c>
      <c r="F23" s="18">
        <f t="shared" si="0"/>
        <v>1.8E-3</v>
      </c>
    </row>
    <row r="24" spans="1:6" x14ac:dyDescent="0.25">
      <c r="A24" s="16" t="s">
        <v>76</v>
      </c>
      <c r="B24" s="17">
        <v>0.05</v>
      </c>
      <c r="C24" s="16">
        <v>1</v>
      </c>
      <c r="D24" s="17">
        <f>C24*B24</f>
        <v>0.05</v>
      </c>
      <c r="E24" s="17">
        <v>0.3</v>
      </c>
      <c r="F24" s="18">
        <f t="shared" si="0"/>
        <v>1.4999999999999999E-2</v>
      </c>
    </row>
    <row r="25" spans="1:6" x14ac:dyDescent="0.25">
      <c r="A25" s="16" t="s">
        <v>77</v>
      </c>
      <c r="B25" s="17">
        <v>5</v>
      </c>
      <c r="C25" s="16">
        <v>1</v>
      </c>
      <c r="D25" s="17">
        <f t="shared" ref="D25:D31" si="1">C25*B25/1000</f>
        <v>5.0000000000000001E-3</v>
      </c>
      <c r="E25" s="17">
        <v>3.61</v>
      </c>
      <c r="F25" s="18">
        <f t="shared" si="0"/>
        <v>1.805E-2</v>
      </c>
    </row>
    <row r="26" spans="1:6" x14ac:dyDescent="0.25">
      <c r="A26" s="16" t="s">
        <v>78</v>
      </c>
      <c r="B26" s="17">
        <v>5</v>
      </c>
      <c r="C26" s="16">
        <v>1</v>
      </c>
      <c r="D26" s="17">
        <f t="shared" si="1"/>
        <v>5.0000000000000001E-3</v>
      </c>
      <c r="E26" s="17">
        <v>3.36</v>
      </c>
      <c r="F26" s="18">
        <f t="shared" si="0"/>
        <v>1.6799999999999999E-2</v>
      </c>
    </row>
    <row r="27" spans="1:6" x14ac:dyDescent="0.25">
      <c r="A27" s="16" t="s">
        <v>60</v>
      </c>
      <c r="B27" s="17">
        <v>60</v>
      </c>
      <c r="C27" s="16">
        <v>1</v>
      </c>
      <c r="D27" s="17">
        <f t="shared" si="1"/>
        <v>0.06</v>
      </c>
      <c r="E27" s="17">
        <v>0.65</v>
      </c>
      <c r="F27" s="18">
        <f t="shared" si="0"/>
        <v>3.9E-2</v>
      </c>
    </row>
    <row r="28" spans="1:6" x14ac:dyDescent="0.25">
      <c r="A28" s="16" t="s">
        <v>79</v>
      </c>
      <c r="B28" s="17">
        <v>1</v>
      </c>
      <c r="C28" s="16">
        <v>1</v>
      </c>
      <c r="D28" s="17">
        <f t="shared" si="1"/>
        <v>1E-3</v>
      </c>
      <c r="E28" s="17">
        <v>0.3</v>
      </c>
      <c r="F28" s="18">
        <f t="shared" si="0"/>
        <v>2.9999999999999997E-4</v>
      </c>
    </row>
    <row r="29" spans="1:6" x14ac:dyDescent="0.25">
      <c r="A29" s="16" t="s">
        <v>80</v>
      </c>
      <c r="B29" s="17">
        <v>5</v>
      </c>
      <c r="C29" s="16">
        <v>1</v>
      </c>
      <c r="D29" s="17">
        <f t="shared" si="1"/>
        <v>5.0000000000000001E-3</v>
      </c>
      <c r="E29" s="17">
        <v>1.4</v>
      </c>
      <c r="F29" s="18">
        <f t="shared" si="0"/>
        <v>6.9999999999999993E-3</v>
      </c>
    </row>
    <row r="30" spans="1:6" x14ac:dyDescent="0.25">
      <c r="A30" s="16" t="s">
        <v>81</v>
      </c>
      <c r="B30" s="17">
        <v>20</v>
      </c>
      <c r="C30" s="16">
        <v>1</v>
      </c>
      <c r="D30" s="17">
        <f t="shared" si="1"/>
        <v>0.02</v>
      </c>
      <c r="E30" s="17">
        <v>1.4</v>
      </c>
      <c r="F30" s="18">
        <f t="shared" si="0"/>
        <v>2.7999999999999997E-2</v>
      </c>
    </row>
    <row r="31" spans="1:6" x14ac:dyDescent="0.25">
      <c r="A31" s="16" t="s">
        <v>83</v>
      </c>
      <c r="B31" s="17">
        <v>15</v>
      </c>
      <c r="C31" s="16">
        <v>1</v>
      </c>
      <c r="D31" s="17">
        <f t="shared" si="1"/>
        <v>1.4999999999999999E-2</v>
      </c>
      <c r="E31" s="17">
        <v>1.4</v>
      </c>
      <c r="F31" s="18">
        <f t="shared" si="0"/>
        <v>2.0999999999999998E-2</v>
      </c>
    </row>
    <row r="32" spans="1:6" x14ac:dyDescent="0.25">
      <c r="A32" s="16" t="s">
        <v>82</v>
      </c>
      <c r="B32" s="16">
        <v>1</v>
      </c>
      <c r="C32" s="16">
        <v>1</v>
      </c>
      <c r="D32" s="16">
        <v>1</v>
      </c>
      <c r="E32" s="17">
        <v>0.31</v>
      </c>
      <c r="F32" s="18">
        <f>E32*D32</f>
        <v>0.31</v>
      </c>
    </row>
    <row r="33" spans="1:6" x14ac:dyDescent="0.25">
      <c r="D33" s="49" t="s">
        <v>66</v>
      </c>
      <c r="E33" s="49"/>
      <c r="F33" s="19">
        <f>F19+F20+F22+F23+F24+F25+F26+F27+F28+F29+F30+F31+F32</f>
        <v>3.9837500000000006</v>
      </c>
    </row>
    <row r="34" spans="1:6" x14ac:dyDescent="0.25">
      <c r="A34" s="50" t="s">
        <v>52</v>
      </c>
      <c r="B34" s="51"/>
      <c r="C34" s="51"/>
      <c r="D34" s="51"/>
      <c r="E34" s="51"/>
      <c r="F34" s="52"/>
    </row>
    <row r="35" spans="1:6" ht="45" x14ac:dyDescent="0.25">
      <c r="A35" s="14" t="s">
        <v>53</v>
      </c>
      <c r="B35" s="15" t="s">
        <v>54</v>
      </c>
      <c r="C35" s="14" t="s">
        <v>55</v>
      </c>
      <c r="D35" s="15" t="s">
        <v>56</v>
      </c>
      <c r="E35" s="15" t="s">
        <v>57</v>
      </c>
      <c r="F35" s="15" t="s">
        <v>58</v>
      </c>
    </row>
    <row r="36" spans="1:6" x14ac:dyDescent="0.25">
      <c r="A36" s="16" t="s">
        <v>59</v>
      </c>
      <c r="B36" s="16">
        <v>80</v>
      </c>
      <c r="C36" s="16">
        <v>1</v>
      </c>
      <c r="D36" s="16">
        <f>C36*B36/1000</f>
        <v>0.08</v>
      </c>
      <c r="E36" s="17">
        <v>11.5</v>
      </c>
      <c r="F36" s="18">
        <f t="shared" ref="F36:F41" si="2">E36*D36</f>
        <v>0.92</v>
      </c>
    </row>
    <row r="37" spans="1:6" x14ac:dyDescent="0.25">
      <c r="A37" s="16" t="s">
        <v>60</v>
      </c>
      <c r="B37" s="16">
        <v>40</v>
      </c>
      <c r="C37" s="16">
        <v>1</v>
      </c>
      <c r="D37" s="16">
        <f>C37*B37/1000</f>
        <v>0.04</v>
      </c>
      <c r="E37" s="17">
        <v>0.65</v>
      </c>
      <c r="F37" s="18">
        <f t="shared" si="2"/>
        <v>2.6000000000000002E-2</v>
      </c>
    </row>
    <row r="38" spans="1:6" x14ac:dyDescent="0.25">
      <c r="A38" s="16" t="s">
        <v>81</v>
      </c>
      <c r="B38" s="17">
        <v>20</v>
      </c>
      <c r="C38" s="16">
        <v>1</v>
      </c>
      <c r="D38" s="17">
        <f>C38*B38/1000</f>
        <v>0.02</v>
      </c>
      <c r="E38" s="17">
        <v>1.4</v>
      </c>
      <c r="F38" s="18">
        <f t="shared" si="2"/>
        <v>2.7999999999999997E-2</v>
      </c>
    </row>
    <row r="39" spans="1:6" x14ac:dyDescent="0.25">
      <c r="A39" s="16" t="s">
        <v>83</v>
      </c>
      <c r="B39" s="17">
        <v>15</v>
      </c>
      <c r="C39" s="16">
        <v>1</v>
      </c>
      <c r="D39" s="17">
        <f>C39*B39/1000</f>
        <v>1.4999999999999999E-2</v>
      </c>
      <c r="E39" s="17">
        <v>1.4</v>
      </c>
      <c r="F39" s="18">
        <f t="shared" si="2"/>
        <v>2.0999999999999998E-2</v>
      </c>
    </row>
    <row r="40" spans="1:6" x14ac:dyDescent="0.25">
      <c r="A40" s="16" t="s">
        <v>61</v>
      </c>
      <c r="B40" s="16">
        <v>100</v>
      </c>
      <c r="C40" s="16">
        <v>1</v>
      </c>
      <c r="D40" s="16">
        <v>0.5</v>
      </c>
      <c r="E40" s="17">
        <v>0.45</v>
      </c>
      <c r="F40" s="18">
        <f t="shared" si="2"/>
        <v>0.22500000000000001</v>
      </c>
    </row>
    <row r="41" spans="1:6" x14ac:dyDescent="0.25">
      <c r="A41" s="16" t="s">
        <v>65</v>
      </c>
      <c r="B41" s="16">
        <v>1</v>
      </c>
      <c r="C41" s="16">
        <v>1</v>
      </c>
      <c r="D41" s="16">
        <v>1</v>
      </c>
      <c r="E41" s="17">
        <v>0.34</v>
      </c>
      <c r="F41" s="18">
        <f t="shared" si="2"/>
        <v>0.34</v>
      </c>
    </row>
    <row r="42" spans="1:6" x14ac:dyDescent="0.25">
      <c r="D42" s="49" t="s">
        <v>66</v>
      </c>
      <c r="E42" s="49"/>
      <c r="F42" s="19">
        <f>F36+F37+F39+F38+F40+F41</f>
        <v>1.5600000000000003</v>
      </c>
    </row>
  </sheetData>
  <mergeCells count="8">
    <mergeCell ref="D33:E33"/>
    <mergeCell ref="A34:F34"/>
    <mergeCell ref="D42:E42"/>
    <mergeCell ref="A1:F1"/>
    <mergeCell ref="D8:E8"/>
    <mergeCell ref="A9:F9"/>
    <mergeCell ref="D16:E16"/>
    <mergeCell ref="A17:F1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VATAN AKŞAM</vt:lpstr>
      <vt:lpstr>Sayfa3</vt:lpstr>
      <vt:lpstr>MEB</vt:lpstr>
      <vt:lpstr>hastane</vt:lpstr>
      <vt:lpstr>Sayfa2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2018-04-27T06:41:36Z</dcterms:modified>
</cp:coreProperties>
</file>