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KASIM 2021" sheetId="1" r:id="rId1"/>
  </sheets>
  <externalReferences>
    <externalReference r:id="rId2"/>
  </externalReferences>
  <definedNames>
    <definedName name="donemler">[1]dönem!$E$1:$E$12</definedName>
    <definedName name="_xlnm.Print_Area" localSheetId="0">'KASIM 2021'!$A$1:$AP$25</definedName>
    <definedName name="_xlnm.Print_Titles" localSheetId="0">'KASIM 2021'!$5:$7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9" i="1" l="1"/>
  <c r="AI9" i="1"/>
  <c r="AJ9" i="1"/>
  <c r="AK9" i="1"/>
  <c r="AL9" i="1"/>
  <c r="AM9" i="1"/>
  <c r="AN9" i="1"/>
  <c r="AO9" i="1"/>
  <c r="AH10" i="1"/>
  <c r="AI10" i="1"/>
  <c r="AJ10" i="1"/>
  <c r="AK10" i="1"/>
  <c r="AL10" i="1"/>
  <c r="AM10" i="1"/>
  <c r="AN10" i="1"/>
  <c r="AO10" i="1"/>
  <c r="AH11" i="1"/>
  <c r="AI11" i="1"/>
  <c r="AJ11" i="1"/>
  <c r="AK11" i="1"/>
  <c r="AL11" i="1"/>
  <c r="AM11" i="1"/>
  <c r="AN11" i="1"/>
  <c r="AO11" i="1"/>
  <c r="AI8" i="1"/>
  <c r="AO8" i="1"/>
  <c r="AN8" i="1"/>
  <c r="AM8" i="1"/>
  <c r="AL8" i="1"/>
  <c r="AK8" i="1"/>
  <c r="AJ8" i="1"/>
  <c r="AH8" i="1"/>
  <c r="AP11" i="1" l="1"/>
  <c r="AP10" i="1"/>
  <c r="AP9" i="1"/>
  <c r="AP8" i="1"/>
  <c r="K21" i="1"/>
  <c r="I15" i="1"/>
</calcChain>
</file>

<file path=xl/sharedStrings.xml><?xml version="1.0" encoding="utf-8"?>
<sst xmlns="http://schemas.openxmlformats.org/spreadsheetml/2006/main" count="49" uniqueCount="48">
  <si>
    <t>Okul/Kurumu :</t>
  </si>
  <si>
    <t>SÜREKLİ İŞÇİ AYLIK PUANTAJ CETVELİ</t>
  </si>
  <si>
    <t>Ünvanı :</t>
  </si>
  <si>
    <t>Sürekli İşçi</t>
  </si>
  <si>
    <t>İşçinin</t>
  </si>
  <si>
    <t>Ç   A   L   I  Ş  I   L   A   N        G   Ü   N   L  E   R</t>
  </si>
  <si>
    <t>TOPLAM</t>
  </si>
  <si>
    <r>
      <t>İ</t>
    </r>
    <r>
      <rPr>
        <b/>
        <sz val="10"/>
        <rFont val="Times New Roman"/>
        <family val="1"/>
        <charset val="162"/>
      </rPr>
      <t>=İzinli</t>
    </r>
  </si>
  <si>
    <r>
      <t>R</t>
    </r>
    <r>
      <rPr>
        <b/>
        <sz val="10"/>
        <rFont val="Times New Roman"/>
        <family val="1"/>
        <charset val="162"/>
      </rPr>
      <t>=Raporlu</t>
    </r>
  </si>
  <si>
    <r>
      <t>G</t>
    </r>
    <r>
      <rPr>
        <b/>
        <sz val="10"/>
        <rFont val="Times New Roman"/>
        <family val="1"/>
        <charset val="162"/>
      </rPr>
      <t>=Gelmedi</t>
    </r>
  </si>
  <si>
    <t>SN</t>
  </si>
  <si>
    <t>Adı Soyadı</t>
  </si>
  <si>
    <t>Döneminde puantajda belirtilen günlerde çalıştırılmıştır..</t>
  </si>
  <si>
    <t>DÜZENLEYEN YETKİLİNİN :</t>
  </si>
  <si>
    <t>ONAYLAYAN BİRİM AMİRİNİN :</t>
  </si>
  <si>
    <t>Düzenleme Tarihi</t>
  </si>
  <si>
    <t>ADI SOYADI:</t>
  </si>
  <si>
    <t>ÜNVANI :</t>
  </si>
  <si>
    <t>R: RAPORLU</t>
  </si>
  <si>
    <t>Aİ: AYLIKSIZ İZİN</t>
  </si>
  <si>
    <t>İ: ÜCRETLİ İZİN</t>
  </si>
  <si>
    <t>15 Şubat - 14 Mart</t>
  </si>
  <si>
    <t>15 Mart - 14 Nisan</t>
  </si>
  <si>
    <t>15 Nisan - 14 Mayıs</t>
  </si>
  <si>
    <t>15 Mayıs - 14 Haziran</t>
  </si>
  <si>
    <t>15 Haziran - 14 Temmuz</t>
  </si>
  <si>
    <t>15 Temmuz - 14 Ağustos</t>
  </si>
  <si>
    <t>15 Ağustos - 14 Eylül</t>
  </si>
  <si>
    <t>15 Eylül - 14 Ekim</t>
  </si>
  <si>
    <t>15 Ekim - 14 Kasım</t>
  </si>
  <si>
    <t>15 Kasım - 14 Aralık</t>
  </si>
  <si>
    <t>15 Aralık - 14 Ocak</t>
  </si>
  <si>
    <t xml:space="preserve"> Aylık Puantaj Cetveli her ayın 8´i mesai saati bitimine kadar (tatile denk gelen günlerde bir önceki mesai günü) müdürlüğümüz İnsan Kaynakları Şube Müdürlüğü(özlük) 1 (bir) nüsha olarak teslim edilecektir.</t>
  </si>
  <si>
    <t>SALİHLİ İLÇE MİLLİ EĞİTİM MÜDÜRLÜĞÜ</t>
  </si>
  <si>
    <r>
      <t>D</t>
    </r>
    <r>
      <rPr>
        <b/>
        <sz val="10"/>
        <rFont val="Times New Roman"/>
        <family val="1"/>
        <charset val="162"/>
      </rPr>
      <t>=Fiili Çalışma</t>
    </r>
  </si>
  <si>
    <r>
      <t>U</t>
    </r>
    <r>
      <rPr>
        <b/>
        <sz val="10"/>
        <rFont val="Times New Roman"/>
        <family val="1"/>
        <charset val="162"/>
      </rPr>
      <t>= Ulusal Bayram</t>
    </r>
  </si>
  <si>
    <r>
      <t>P</t>
    </r>
    <r>
      <rPr>
        <b/>
        <sz val="10"/>
        <rFont val="Times New Roman"/>
        <family val="1"/>
        <charset val="162"/>
      </rPr>
      <t>= Pazar Çal.</t>
    </r>
  </si>
  <si>
    <r>
      <t>C</t>
    </r>
    <r>
      <rPr>
        <b/>
        <sz val="10"/>
        <rFont val="Times New Roman"/>
        <family val="1"/>
        <charset val="162"/>
      </rPr>
      <t>= Cumartesi Çal.</t>
    </r>
  </si>
  <si>
    <t>Tatil</t>
  </si>
  <si>
    <t>D: FİİLİ ÇALIŞMA GÜNÜ</t>
  </si>
  <si>
    <t>C: CUMARTESİ DYK KURSU ÇALIŞMASI</t>
  </si>
  <si>
    <t>P: PAZAR GÜNÜ ÇALIŞMASI</t>
  </si>
  <si>
    <t>U: ULUSAL BAYRAM ÇALIŞMASI</t>
  </si>
  <si>
    <t>NOT :PUANTAJ DÜZENLENİRKEN RESMİ TATİL GÜNLERİ İLE HAFTA SONU GÜNLERİ BOŞ BIRAKILACAK.</t>
  </si>
  <si>
    <t>15.01.2022 - 14.02.2022</t>
  </si>
  <si>
    <t>ADI SOYADI</t>
  </si>
  <si>
    <t>ÜNVANI</t>
  </si>
  <si>
    <t xml:space="preserve">Yukarıda isimleri yazılı bulunan Sürekli işçiler 2022 Yılı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</si>
</sst>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\/yyyy"/>
    <numFmt numFmtId="166" formatCode="dd/mm/yyyy\ ddd"/>
  </numFmts>
  <fonts count="9" x14ac:knownFonts="1">
    <font>
      <sz val="10"/>
      <name val="Arial"/>
      <charset val="162"/>
    </font>
    <font>
      <sz val="10"/>
      <name val="Arial"/>
      <family val="2"/>
      <charset val="162"/>
    </font>
    <font>
      <b/>
      <sz val="10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indexed="10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b/>
      <i/>
      <u/>
      <sz val="10"/>
      <name val="Times New Roman"/>
      <family val="1"/>
      <charset val="162"/>
    </font>
    <font>
      <sz val="10"/>
      <color indexed="9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Fill="1" applyBorder="1" applyAlignment="1" applyProtection="1">
      <alignment vertical="center" wrapText="1"/>
      <protection hidden="1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Fill="1" applyBorder="1" applyAlignment="1" applyProtection="1">
      <alignment horizontal="left" vertical="center" shrinkToFit="1"/>
      <protection locked="0"/>
    </xf>
    <xf numFmtId="0" fontId="2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vertical="center" wrapText="1"/>
      <protection locked="0"/>
    </xf>
    <xf numFmtId="0" fontId="6" fillId="0" borderId="0" xfId="1" applyFont="1" applyFill="1" applyBorder="1" applyAlignment="1" applyProtection="1">
      <alignment horizontal="right" vertical="center" wrapText="1"/>
      <protection locked="0"/>
    </xf>
    <xf numFmtId="0" fontId="7" fillId="0" borderId="0" xfId="1" applyFont="1" applyFill="1" applyBorder="1" applyAlignment="1" applyProtection="1">
      <alignment horizontal="left" vertical="center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0" borderId="25" xfId="1" applyFont="1" applyFill="1" applyBorder="1" applyAlignment="1" applyProtection="1">
      <alignment horizontal="center" vertical="center" wrapText="1"/>
      <protection locked="0"/>
    </xf>
    <xf numFmtId="0" fontId="3" fillId="0" borderId="26" xfId="1" applyFont="1" applyFill="1" applyBorder="1" applyAlignment="1" applyProtection="1">
      <alignment horizontal="center" vertical="center" wrapText="1"/>
      <protection locked="0"/>
    </xf>
    <xf numFmtId="0" fontId="6" fillId="0" borderId="28" xfId="1" applyFont="1" applyFill="1" applyBorder="1" applyAlignment="1" applyProtection="1">
      <alignment horizontal="center" vertical="center" wrapText="1"/>
      <protection hidden="1"/>
    </xf>
    <xf numFmtId="0" fontId="6" fillId="0" borderId="10" xfId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3" fillId="0" borderId="14" xfId="1" applyFont="1" applyFill="1" applyBorder="1" applyAlignment="1" applyProtection="1">
      <alignment horizontal="left" vertical="center"/>
      <protection locked="0"/>
    </xf>
    <xf numFmtId="0" fontId="3" fillId="0" borderId="17" xfId="1" applyFont="1" applyFill="1" applyBorder="1" applyAlignment="1" applyProtection="1">
      <alignment horizontal="left" vertical="center"/>
      <protection locked="0"/>
    </xf>
    <xf numFmtId="0" fontId="2" fillId="0" borderId="20" xfId="1" applyFont="1" applyFill="1" applyBorder="1" applyAlignment="1" applyProtection="1">
      <alignment horizontal="center" vertical="center" wrapText="1"/>
      <protection locked="0"/>
    </xf>
    <xf numFmtId="0" fontId="2" fillId="0" borderId="21" xfId="1" applyFont="1" applyFill="1" applyBorder="1" applyAlignment="1" applyProtection="1">
      <alignment horizontal="center" vertical="center" wrapText="1"/>
      <protection locked="0"/>
    </xf>
    <xf numFmtId="0" fontId="3" fillId="0" borderId="29" xfId="1" applyFont="1" applyFill="1" applyBorder="1" applyAlignment="1" applyProtection="1">
      <alignment horizontal="center" vertical="center"/>
      <protection locked="0"/>
    </xf>
    <xf numFmtId="0" fontId="3" fillId="0" borderId="8" xfId="1" applyFont="1" applyFill="1" applyBorder="1" applyAlignment="1" applyProtection="1">
      <alignment horizontal="center" vertical="center"/>
      <protection locked="0"/>
    </xf>
    <xf numFmtId="0" fontId="3" fillId="0" borderId="30" xfId="1" applyFont="1" applyFill="1" applyBorder="1" applyAlignment="1" applyProtection="1">
      <alignment horizontal="center" vertical="center"/>
      <protection locked="0"/>
    </xf>
    <xf numFmtId="0" fontId="3" fillId="0" borderId="31" xfId="1" applyFont="1" applyFill="1" applyBorder="1" applyAlignment="1" applyProtection="1">
      <alignment horizontal="center" vertical="center"/>
      <protection locked="0"/>
    </xf>
    <xf numFmtId="166" fontId="3" fillId="0" borderId="10" xfId="1" applyNumberFormat="1" applyFont="1" applyFill="1" applyBorder="1" applyAlignment="1" applyProtection="1">
      <alignment horizontal="center" textRotation="90"/>
      <protection locked="0"/>
    </xf>
    <xf numFmtId="166" fontId="3" fillId="0" borderId="26" xfId="1" applyNumberFormat="1" applyFont="1" applyFill="1" applyBorder="1" applyAlignment="1" applyProtection="1">
      <alignment horizontal="center" textRotation="90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1" xfId="0" applyNumberFormat="1" applyFont="1" applyFill="1" applyBorder="1" applyAlignment="1" applyProtection="1">
      <alignment horizontal="center" vertical="center"/>
      <protection hidden="1"/>
    </xf>
    <xf numFmtId="49" fontId="2" fillId="0" borderId="1" xfId="0" applyNumberFormat="1" applyFont="1" applyFill="1" applyBorder="1" applyAlignment="1" applyProtection="1">
      <alignment horizontal="center" vertical="center"/>
      <protection hidden="1"/>
    </xf>
    <xf numFmtId="49" fontId="2" fillId="0" borderId="2" xfId="0" applyNumberFormat="1" applyFont="1" applyFill="1" applyBorder="1" applyAlignment="1" applyProtection="1">
      <alignment horizontal="center" vertical="center"/>
      <protection hidden="1"/>
    </xf>
    <xf numFmtId="14" fontId="2" fillId="0" borderId="6" xfId="1" applyNumberFormat="1" applyFont="1" applyFill="1" applyBorder="1" applyAlignment="1" applyProtection="1">
      <alignment horizontal="center" vertical="center"/>
      <protection locked="0"/>
    </xf>
    <xf numFmtId="14" fontId="2" fillId="0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15" xfId="1" applyFont="1" applyFill="1" applyBorder="1" applyAlignment="1" applyProtection="1">
      <alignment horizontal="left" vertical="center" wrapText="1"/>
      <protection hidden="1"/>
    </xf>
    <xf numFmtId="0" fontId="2" fillId="0" borderId="16" xfId="1" applyFont="1" applyFill="1" applyBorder="1" applyAlignment="1" applyProtection="1">
      <alignment horizontal="left" vertical="center" wrapText="1"/>
      <protection hidden="1"/>
    </xf>
    <xf numFmtId="0" fontId="2" fillId="0" borderId="18" xfId="1" applyFont="1" applyFill="1" applyBorder="1" applyAlignment="1" applyProtection="1">
      <alignment horizontal="left" vertical="center"/>
      <protection hidden="1"/>
    </xf>
    <xf numFmtId="0" fontId="2" fillId="0" borderId="19" xfId="1" applyFont="1" applyFill="1" applyBorder="1" applyAlignment="1" applyProtection="1">
      <alignment horizontal="left" vertical="center"/>
      <protection hidden="1"/>
    </xf>
    <xf numFmtId="0" fontId="4" fillId="0" borderId="9" xfId="1" applyFont="1" applyFill="1" applyBorder="1" applyAlignment="1" applyProtection="1">
      <alignment horizontal="left" vertical="center" indent="2"/>
      <protection locked="0"/>
    </xf>
    <xf numFmtId="0" fontId="4" fillId="0" borderId="0" xfId="1" applyFont="1" applyFill="1" applyAlignment="1" applyProtection="1">
      <alignment horizontal="left" vertical="center" indent="2"/>
      <protection locked="0"/>
    </xf>
    <xf numFmtId="0" fontId="4" fillId="0" borderId="24" xfId="1" applyFont="1" applyFill="1" applyBorder="1" applyAlignment="1" applyProtection="1">
      <alignment horizontal="left" vertical="center" indent="2"/>
      <protection locked="0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2" fillId="0" borderId="22" xfId="1" applyFont="1" applyFill="1" applyBorder="1" applyAlignment="1" applyProtection="1">
      <alignment horizontal="center" textRotation="90"/>
      <protection locked="0"/>
    </xf>
    <xf numFmtId="0" fontId="2" fillId="0" borderId="23" xfId="1" applyFont="1" applyFill="1" applyBorder="1" applyAlignment="1" applyProtection="1">
      <alignment horizontal="center" textRotation="90"/>
      <protection locked="0"/>
    </xf>
    <xf numFmtId="0" fontId="2" fillId="0" borderId="7" xfId="1" applyFont="1" applyFill="1" applyBorder="1" applyAlignment="1" applyProtection="1">
      <alignment horizontal="left" vertical="center" wrapText="1"/>
      <protection locked="0"/>
    </xf>
    <xf numFmtId="0" fontId="2" fillId="0" borderId="8" xfId="1" applyFont="1" applyFill="1" applyBorder="1" applyAlignment="1" applyProtection="1">
      <alignment horizontal="left" vertical="center" wrapText="1"/>
      <protection locked="0"/>
    </xf>
    <xf numFmtId="0" fontId="2" fillId="0" borderId="11" xfId="1" applyFont="1" applyFill="1" applyBorder="1" applyAlignment="1" applyProtection="1">
      <alignment horizontal="left" vertical="center" wrapText="1"/>
      <protection locked="0"/>
    </xf>
    <xf numFmtId="0" fontId="2" fillId="0" borderId="12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 applyBorder="1" applyAlignment="1" applyProtection="1">
      <alignment horizontal="center" vertical="center"/>
      <protection hidden="1"/>
    </xf>
    <xf numFmtId="0" fontId="5" fillId="0" borderId="27" xfId="1" applyFont="1" applyFill="1" applyBorder="1" applyAlignment="1" applyProtection="1">
      <alignment horizontal="center" textRotation="90"/>
      <protection locked="0"/>
    </xf>
    <xf numFmtId="0" fontId="5" fillId="0" borderId="28" xfId="1" applyFont="1" applyFill="1" applyBorder="1" applyAlignment="1" applyProtection="1">
      <alignment horizontal="center" textRotation="90"/>
      <protection locked="0"/>
    </xf>
    <xf numFmtId="0" fontId="5" fillId="0" borderId="20" xfId="1" applyFont="1" applyFill="1" applyBorder="1" applyAlignment="1" applyProtection="1">
      <alignment horizontal="center" textRotation="90"/>
      <protection locked="0"/>
    </xf>
    <xf numFmtId="0" fontId="5" fillId="0" borderId="10" xfId="1" applyFont="1" applyFill="1" applyBorder="1" applyAlignment="1" applyProtection="1">
      <alignment horizontal="center" textRotation="90"/>
      <protection locked="0"/>
    </xf>
    <xf numFmtId="0" fontId="2" fillId="0" borderId="20" xfId="1" applyFont="1" applyFill="1" applyBorder="1" applyAlignment="1" applyProtection="1">
      <alignment horizontal="center" textRotation="90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14" fontId="3" fillId="0" borderId="0" xfId="1" applyNumberFormat="1" applyFont="1" applyFill="1" applyAlignment="1" applyProtection="1">
      <alignment horizontal="center" vertical="center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165" fontId="3" fillId="0" borderId="0" xfId="1" applyNumberFormat="1" applyFont="1" applyFill="1" applyAlignment="1" applyProtection="1">
      <alignment horizontal="center" vertical="center"/>
      <protection locked="0"/>
    </xf>
    <xf numFmtId="14" fontId="2" fillId="0" borderId="0" xfId="1" applyNumberFormat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right" vertical="center"/>
      <protection locked="0"/>
    </xf>
  </cellXfs>
  <cellStyles count="2">
    <cellStyle name="Normal" xfId="0" builtinId="0"/>
    <cellStyle name="Normal_Sayfa1" xfId="1"/>
  </cellStyles>
  <dxfs count="9">
    <dxf>
      <fill>
        <patternFill>
          <bgColor rgb="FF92D050"/>
        </patternFill>
      </fill>
    </dxf>
    <dxf>
      <fill>
        <patternFill>
          <bgColor rgb="FF29C7FF"/>
        </patternFill>
      </fill>
    </dxf>
    <dxf>
      <fill>
        <patternFill>
          <bgColor rgb="FF2BE1D8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rgb="FFFF5050"/>
        </patternFill>
      </fill>
    </dxf>
    <dxf>
      <font>
        <condense val="0"/>
        <extend val="0"/>
        <color auto="1"/>
      </font>
      <fill>
        <patternFill>
          <bgColor theme="0" tint="-0.24994659260841701"/>
        </patternFill>
      </fill>
    </dxf>
    <dxf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lasim/Documents%20and%20Settings/Pozluk7/Local%20Settings/Temporary%20Internet%20Files/Content.IE5/V2KBOVLC/s&#252;rekli%20i&#351;&#231;iler/Puantaj%202011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önem"/>
      <sheetName val="Puantaj"/>
    </sheetNames>
    <sheetDataSet>
      <sheetData sheetId="0">
        <row r="1">
          <cell r="E1" t="str">
            <v>15 Ocak-14 Şubat</v>
          </cell>
        </row>
        <row r="2">
          <cell r="E2" t="str">
            <v>15 Şubat-14 Mart</v>
          </cell>
        </row>
        <row r="3">
          <cell r="E3" t="str">
            <v>15 Mart-14 Nisan</v>
          </cell>
        </row>
        <row r="4">
          <cell r="E4" t="str">
            <v>15 Nisan-14 Mayıs</v>
          </cell>
        </row>
        <row r="5">
          <cell r="E5" t="str">
            <v>15 Mayıs-14 Haziran</v>
          </cell>
        </row>
        <row r="6">
          <cell r="E6" t="str">
            <v>15 Haziran-14 Temmuz</v>
          </cell>
        </row>
        <row r="7">
          <cell r="E7" t="str">
            <v>15 Temmuz-14 Ağustos</v>
          </cell>
        </row>
        <row r="8">
          <cell r="E8" t="str">
            <v>15 Ağustos-14 Eylül</v>
          </cell>
        </row>
        <row r="9">
          <cell r="E9" t="str">
            <v>15 Eylül-14 Ekim</v>
          </cell>
        </row>
        <row r="10">
          <cell r="E10" t="str">
            <v>15 Ekim-14 Kasım</v>
          </cell>
        </row>
        <row r="11">
          <cell r="E11" t="str">
            <v>15 Kasım-14 Aralık</v>
          </cell>
        </row>
        <row r="12">
          <cell r="E12" t="str">
            <v>15 Aralık-14 Ocak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3"/>
  <dimension ref="A1:AP67"/>
  <sheetViews>
    <sheetView showGridLines="0" showZeros="0" tabSelected="1" view="pageBreakPreview" topLeftCell="A4" zoomScaleNormal="115" zoomScaleSheetLayoutView="100" workbookViewId="0">
      <selection activeCell="J18" sqref="J18:M18"/>
    </sheetView>
  </sheetViews>
  <sheetFormatPr defaultRowHeight="12.75" x14ac:dyDescent="0.2"/>
  <cols>
    <col min="1" max="1" width="4.85546875" style="8" customWidth="1"/>
    <col min="2" max="2" width="26.5703125" style="8" bestFit="1" customWidth="1"/>
    <col min="3" max="33" width="2.7109375" style="8" customWidth="1"/>
    <col min="34" max="41" width="3.7109375" style="8" customWidth="1"/>
    <col min="42" max="42" width="4.7109375" style="8" customWidth="1"/>
    <col min="43" max="44" width="10.42578125" style="8" bestFit="1" customWidth="1"/>
    <col min="45" max="45" width="16" style="8" customWidth="1"/>
    <col min="46" max="46" width="11.7109375" style="8" customWidth="1"/>
    <col min="47" max="16384" width="9.140625" style="8"/>
  </cols>
  <sheetData>
    <row r="1" spans="1:42" ht="8.25" customHeight="1" thickBot="1" x14ac:dyDescent="0.25"/>
    <row r="2" spans="1:42" ht="31.5" customHeight="1" thickTop="1" x14ac:dyDescent="0.2">
      <c r="A2" s="35" t="s">
        <v>0</v>
      </c>
      <c r="B2" s="53" t="s">
        <v>33</v>
      </c>
      <c r="C2" s="53"/>
      <c r="D2" s="53"/>
      <c r="E2" s="53"/>
      <c r="F2" s="53"/>
      <c r="G2" s="53"/>
      <c r="H2" s="54"/>
      <c r="I2" s="57" t="s">
        <v>1</v>
      </c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9"/>
      <c r="AH2" s="45">
        <v>2022</v>
      </c>
      <c r="AI2" s="46"/>
      <c r="AJ2" s="46"/>
      <c r="AK2" s="46"/>
      <c r="AL2" s="46"/>
      <c r="AM2" s="47"/>
      <c r="AN2" s="47"/>
      <c r="AO2" s="47"/>
      <c r="AP2" s="48"/>
    </row>
    <row r="3" spans="1:42" ht="20.25" customHeight="1" thickBot="1" x14ac:dyDescent="0.25">
      <c r="A3" s="36" t="s">
        <v>2</v>
      </c>
      <c r="B3" s="55" t="s">
        <v>3</v>
      </c>
      <c r="C3" s="55"/>
      <c r="D3" s="55"/>
      <c r="E3" s="55"/>
      <c r="F3" s="55"/>
      <c r="G3" s="55"/>
      <c r="H3" s="56"/>
      <c r="I3" s="57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9"/>
      <c r="AH3" s="49" t="s">
        <v>44</v>
      </c>
      <c r="AI3" s="50"/>
      <c r="AJ3" s="50"/>
      <c r="AK3" s="50"/>
      <c r="AL3" s="50"/>
      <c r="AM3" s="51"/>
      <c r="AN3" s="51"/>
      <c r="AO3" s="51"/>
      <c r="AP3" s="52"/>
    </row>
    <row r="4" spans="1:42" ht="14.25" thickTop="1" thickBot="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5"/>
      <c r="AI4" s="15"/>
      <c r="AJ4" s="15"/>
      <c r="AK4" s="15"/>
      <c r="AL4" s="15"/>
      <c r="AM4" s="15"/>
      <c r="AN4" s="15"/>
      <c r="AO4" s="15"/>
      <c r="AP4" s="15"/>
    </row>
    <row r="5" spans="1:42" ht="26.25" customHeight="1" thickTop="1" thickBot="1" x14ac:dyDescent="0.25">
      <c r="A5" s="63" t="s">
        <v>4</v>
      </c>
      <c r="B5" s="64"/>
      <c r="C5" s="37" t="s">
        <v>5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8"/>
      <c r="AG5" s="38"/>
      <c r="AH5" s="39" t="s">
        <v>6</v>
      </c>
      <c r="AI5" s="40"/>
      <c r="AJ5" s="40"/>
      <c r="AK5" s="40"/>
      <c r="AL5" s="40"/>
      <c r="AM5" s="41"/>
      <c r="AN5" s="41"/>
      <c r="AO5" s="41"/>
      <c r="AP5" s="42"/>
    </row>
    <row r="6" spans="1:42" ht="27.75" customHeight="1" thickTop="1" x14ac:dyDescent="0.2">
      <c r="A6" s="65"/>
      <c r="B6" s="66"/>
      <c r="C6" s="43">
        <v>44576</v>
      </c>
      <c r="D6" s="43">
        <v>44577</v>
      </c>
      <c r="E6" s="43">
        <v>44578</v>
      </c>
      <c r="F6" s="43">
        <v>44579</v>
      </c>
      <c r="G6" s="43">
        <v>44580</v>
      </c>
      <c r="H6" s="43">
        <v>44581</v>
      </c>
      <c r="I6" s="43">
        <v>44582</v>
      </c>
      <c r="J6" s="43">
        <v>44583</v>
      </c>
      <c r="K6" s="43">
        <v>44584</v>
      </c>
      <c r="L6" s="43">
        <v>44585</v>
      </c>
      <c r="M6" s="43">
        <v>44586</v>
      </c>
      <c r="N6" s="43">
        <v>44587</v>
      </c>
      <c r="O6" s="43">
        <v>44588</v>
      </c>
      <c r="P6" s="43">
        <v>44589</v>
      </c>
      <c r="Q6" s="43">
        <v>44590</v>
      </c>
      <c r="R6" s="43">
        <v>44591</v>
      </c>
      <c r="S6" s="43">
        <v>44592</v>
      </c>
      <c r="T6" s="43">
        <v>44593</v>
      </c>
      <c r="U6" s="43">
        <v>44594</v>
      </c>
      <c r="V6" s="43">
        <v>44595</v>
      </c>
      <c r="W6" s="43">
        <v>44596</v>
      </c>
      <c r="X6" s="43">
        <v>44597</v>
      </c>
      <c r="Y6" s="43">
        <v>44598</v>
      </c>
      <c r="Z6" s="43">
        <v>44599</v>
      </c>
      <c r="AA6" s="43">
        <v>44600</v>
      </c>
      <c r="AB6" s="43">
        <v>44601</v>
      </c>
      <c r="AC6" s="43">
        <v>44602</v>
      </c>
      <c r="AD6" s="43">
        <v>44603</v>
      </c>
      <c r="AE6" s="43">
        <v>44604</v>
      </c>
      <c r="AF6" s="43">
        <v>44605</v>
      </c>
      <c r="AG6" s="43">
        <v>44606</v>
      </c>
      <c r="AH6" s="68" t="s">
        <v>34</v>
      </c>
      <c r="AI6" s="72" t="s">
        <v>38</v>
      </c>
      <c r="AJ6" s="70" t="s">
        <v>8</v>
      </c>
      <c r="AK6" s="70" t="s">
        <v>7</v>
      </c>
      <c r="AL6" s="70" t="s">
        <v>37</v>
      </c>
      <c r="AM6" s="70" t="s">
        <v>35</v>
      </c>
      <c r="AN6" s="70" t="s">
        <v>36</v>
      </c>
      <c r="AO6" s="70" t="s">
        <v>9</v>
      </c>
      <c r="AP6" s="61" t="s">
        <v>6</v>
      </c>
    </row>
    <row r="7" spans="1:42" ht="79.5" customHeight="1" x14ac:dyDescent="0.2">
      <c r="A7" s="30" t="s">
        <v>10</v>
      </c>
      <c r="B7" s="31" t="s">
        <v>11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69"/>
      <c r="AI7" s="71"/>
      <c r="AJ7" s="71"/>
      <c r="AK7" s="71"/>
      <c r="AL7" s="71"/>
      <c r="AM7" s="71"/>
      <c r="AN7" s="71"/>
      <c r="AO7" s="71"/>
      <c r="AP7" s="62"/>
    </row>
    <row r="8" spans="1:42" ht="15" customHeight="1" x14ac:dyDescent="0.2">
      <c r="A8" s="10">
        <v>1</v>
      </c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2"/>
      <c r="AG8" s="12"/>
      <c r="AH8" s="32">
        <f>COUNTIF(C8:AG8,"D")</f>
        <v>0</v>
      </c>
      <c r="AI8" s="33">
        <f>COUNTIF(C8:AG8,"T")+COUNTBLANK(C8:AG8)</f>
        <v>31</v>
      </c>
      <c r="AJ8" s="33">
        <f>COUNTIF(C8:AG8,"R")</f>
        <v>0</v>
      </c>
      <c r="AK8" s="33">
        <f>COUNTIF(C8:AG8,"İ")</f>
        <v>0</v>
      </c>
      <c r="AL8" s="33">
        <f>COUNTIF(C8:AG8,"C")</f>
        <v>0</v>
      </c>
      <c r="AM8" s="33">
        <f>COUNTIF(C8:AG8,"U")</f>
        <v>0</v>
      </c>
      <c r="AN8" s="33">
        <f>COUNTIF(C8:AG8,"P")</f>
        <v>0</v>
      </c>
      <c r="AO8" s="33">
        <f>COUNTIF(C8:AG8,"G")</f>
        <v>0</v>
      </c>
      <c r="AP8" s="33">
        <f>SUM(AH8:AO8)-AO8</f>
        <v>31</v>
      </c>
    </row>
    <row r="9" spans="1:42" ht="15" customHeight="1" x14ac:dyDescent="0.2">
      <c r="A9" s="10">
        <v>2</v>
      </c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2"/>
      <c r="AG9" s="12"/>
      <c r="AH9" s="32">
        <f t="shared" ref="AH9:AH11" si="0">COUNTIF(C9:AG9,"D")</f>
        <v>0</v>
      </c>
      <c r="AI9" s="33">
        <f t="shared" ref="AI9:AI11" si="1">COUNTIF(C9:AG9,"T")+COUNTBLANK(C9:AG9)</f>
        <v>31</v>
      </c>
      <c r="AJ9" s="33">
        <f t="shared" ref="AJ9:AJ11" si="2">COUNTIF(C9:AG9,"R")</f>
        <v>0</v>
      </c>
      <c r="AK9" s="33">
        <f t="shared" ref="AK9:AK11" si="3">COUNTIF(C9:AG9,"İ")</f>
        <v>0</v>
      </c>
      <c r="AL9" s="33">
        <f t="shared" ref="AL9:AL11" si="4">COUNTIF(C9:AG9,"C")</f>
        <v>0</v>
      </c>
      <c r="AM9" s="33">
        <f t="shared" ref="AM9:AM11" si="5">COUNTIF(C9:AG9,"U")</f>
        <v>0</v>
      </c>
      <c r="AN9" s="33">
        <f t="shared" ref="AN9:AN11" si="6">COUNTIF(C9:AG9,"P")</f>
        <v>0</v>
      </c>
      <c r="AO9" s="33">
        <f t="shared" ref="AO9:AO11" si="7">COUNTIF(C9:AG9,"G")</f>
        <v>0</v>
      </c>
      <c r="AP9" s="33">
        <f t="shared" ref="AP9:AP11" si="8">SUM(AH9:AO9)-AO9</f>
        <v>31</v>
      </c>
    </row>
    <row r="10" spans="1:42" ht="15" customHeight="1" x14ac:dyDescent="0.2">
      <c r="A10" s="10">
        <v>3</v>
      </c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2"/>
      <c r="AG10" s="12"/>
      <c r="AH10" s="32">
        <f t="shared" si="0"/>
        <v>0</v>
      </c>
      <c r="AI10" s="33">
        <f t="shared" si="1"/>
        <v>31</v>
      </c>
      <c r="AJ10" s="33">
        <f t="shared" si="2"/>
        <v>0</v>
      </c>
      <c r="AK10" s="33">
        <f t="shared" si="3"/>
        <v>0</v>
      </c>
      <c r="AL10" s="33">
        <f t="shared" si="4"/>
        <v>0</v>
      </c>
      <c r="AM10" s="33">
        <f t="shared" si="5"/>
        <v>0</v>
      </c>
      <c r="AN10" s="33">
        <f t="shared" si="6"/>
        <v>0</v>
      </c>
      <c r="AO10" s="33">
        <f t="shared" si="7"/>
        <v>0</v>
      </c>
      <c r="AP10" s="33">
        <f t="shared" si="8"/>
        <v>31</v>
      </c>
    </row>
    <row r="11" spans="1:42" ht="15" customHeight="1" x14ac:dyDescent="0.2">
      <c r="A11" s="10">
        <v>4</v>
      </c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2"/>
      <c r="AG11" s="12"/>
      <c r="AH11" s="32">
        <f t="shared" si="0"/>
        <v>0</v>
      </c>
      <c r="AI11" s="33">
        <f t="shared" si="1"/>
        <v>31</v>
      </c>
      <c r="AJ11" s="33">
        <f t="shared" si="2"/>
        <v>0</v>
      </c>
      <c r="AK11" s="33">
        <f t="shared" si="3"/>
        <v>0</v>
      </c>
      <c r="AL11" s="33">
        <f t="shared" si="4"/>
        <v>0</v>
      </c>
      <c r="AM11" s="33">
        <f t="shared" si="5"/>
        <v>0</v>
      </c>
      <c r="AN11" s="33">
        <f t="shared" si="6"/>
        <v>0</v>
      </c>
      <c r="AO11" s="33">
        <f t="shared" si="7"/>
        <v>0</v>
      </c>
      <c r="AP11" s="33">
        <f t="shared" si="8"/>
        <v>31</v>
      </c>
    </row>
    <row r="12" spans="1:42" x14ac:dyDescent="0.2">
      <c r="A12" s="2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</row>
    <row r="13" spans="1:42" ht="13.5" customHeight="1" x14ac:dyDescent="0.2">
      <c r="A13" s="2"/>
      <c r="B13" s="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5"/>
      <c r="AI13" s="5"/>
      <c r="AJ13" s="5"/>
      <c r="AK13" s="5"/>
      <c r="AL13" s="5"/>
      <c r="AM13" s="5"/>
      <c r="AN13" s="5"/>
      <c r="AO13" s="5"/>
      <c r="AP13" s="5"/>
    </row>
    <row r="14" spans="1:42" ht="14.25" customHeight="1" x14ac:dyDescent="0.2">
      <c r="A14" s="2"/>
      <c r="B14" s="1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18"/>
      <c r="AI14" s="18"/>
      <c r="AJ14" s="18"/>
      <c r="AK14" s="18"/>
      <c r="AL14" s="18"/>
      <c r="AM14" s="18"/>
      <c r="AN14" s="18"/>
      <c r="AO14" s="7"/>
      <c r="AP14" s="18"/>
    </row>
    <row r="15" spans="1:42" ht="16.5" customHeight="1" x14ac:dyDescent="0.2">
      <c r="A15" s="85" t="s">
        <v>47</v>
      </c>
      <c r="B15" s="85"/>
      <c r="C15" s="85"/>
      <c r="D15" s="85"/>
      <c r="E15" s="85"/>
      <c r="F15" s="85"/>
      <c r="G15" s="85"/>
      <c r="H15" s="85"/>
      <c r="I15" s="67" t="str">
        <f>AH3</f>
        <v>15.01.2022 - 14.02.2022</v>
      </c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14"/>
      <c r="V15" s="15" t="s">
        <v>12</v>
      </c>
      <c r="W15" s="15"/>
      <c r="X15" s="15"/>
      <c r="Y15" s="6"/>
      <c r="Z15" s="6"/>
      <c r="AA15" s="6"/>
      <c r="AB15" s="6"/>
      <c r="AC15" s="6"/>
      <c r="AD15" s="6"/>
      <c r="AE15" s="6"/>
      <c r="AF15" s="34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3.5" customHeight="1" x14ac:dyDescent="0.2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34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1:42" ht="13.5" x14ac:dyDescent="0.2">
      <c r="B17" s="19" t="s">
        <v>13</v>
      </c>
      <c r="C17" s="6"/>
      <c r="D17" s="9"/>
      <c r="E17" s="9"/>
      <c r="F17" s="9"/>
      <c r="G17" s="9"/>
      <c r="H17" s="9"/>
      <c r="I17" s="6"/>
      <c r="J17" s="74"/>
      <c r="K17" s="74"/>
      <c r="L17" s="74"/>
      <c r="M17" s="74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19" t="s">
        <v>14</v>
      </c>
      <c r="AE17" s="6"/>
      <c r="AF17" s="34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1:42" ht="12.75" customHeight="1" x14ac:dyDescent="0.2">
      <c r="C18" s="9"/>
      <c r="D18" s="9"/>
      <c r="E18" s="9"/>
      <c r="F18" s="9"/>
      <c r="G18" s="9"/>
      <c r="H18" s="9"/>
      <c r="I18" s="9"/>
      <c r="J18" s="75"/>
      <c r="K18" s="76"/>
      <c r="L18" s="76"/>
      <c r="M18" s="7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</row>
    <row r="19" spans="1:42" ht="12.75" customHeight="1" x14ac:dyDescent="0.2">
      <c r="C19" s="9"/>
      <c r="D19" s="9"/>
      <c r="E19" s="77"/>
      <c r="F19" s="77"/>
      <c r="G19" s="77"/>
      <c r="H19" s="77"/>
      <c r="I19" s="77"/>
      <c r="J19" s="77"/>
      <c r="K19" s="74" t="s">
        <v>15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</row>
    <row r="20" spans="1:42" ht="12.75" customHeight="1" x14ac:dyDescent="0.2">
      <c r="C20" s="9"/>
      <c r="D20" s="9"/>
      <c r="E20" s="20"/>
      <c r="F20" s="20"/>
      <c r="G20" s="20"/>
      <c r="H20" s="20"/>
      <c r="I20" s="20"/>
      <c r="J20" s="20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</row>
    <row r="21" spans="1:42" ht="12.75" customHeight="1" x14ac:dyDescent="0.2">
      <c r="B21" s="83" t="s">
        <v>45</v>
      </c>
      <c r="C21" s="83"/>
      <c r="D21" s="83"/>
      <c r="E21" s="83"/>
      <c r="F21" s="83"/>
      <c r="G21" s="83"/>
      <c r="H21" s="83"/>
      <c r="I21" s="9"/>
      <c r="J21" s="9"/>
      <c r="K21" s="78">
        <f ca="1">TODAY()</f>
        <v>44592</v>
      </c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9"/>
      <c r="Z21" s="9"/>
      <c r="AA21" s="9"/>
      <c r="AB21" s="9"/>
      <c r="AC21" s="9" t="s">
        <v>16</v>
      </c>
      <c r="AD21" s="9"/>
      <c r="AE21" s="9"/>
      <c r="AF21" s="9"/>
      <c r="AG21" s="9"/>
      <c r="AH21" s="81"/>
      <c r="AI21" s="81"/>
      <c r="AJ21" s="81"/>
      <c r="AK21" s="81"/>
      <c r="AL21" s="81"/>
      <c r="AM21" s="81"/>
      <c r="AN21" s="81"/>
      <c r="AO21" s="81"/>
      <c r="AP21" s="9"/>
    </row>
    <row r="22" spans="1:42" x14ac:dyDescent="0.2">
      <c r="B22" s="84" t="s">
        <v>46</v>
      </c>
      <c r="C22" s="9"/>
      <c r="D22" s="9"/>
      <c r="E22" s="76"/>
      <c r="F22" s="76"/>
      <c r="G22" s="76"/>
      <c r="H22" s="76"/>
      <c r="I22" s="76"/>
      <c r="J22" s="7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 t="s">
        <v>17</v>
      </c>
      <c r="AD22" s="9"/>
      <c r="AH22" s="82"/>
      <c r="AI22" s="82"/>
      <c r="AJ22" s="82"/>
      <c r="AK22" s="82"/>
      <c r="AL22" s="82"/>
      <c r="AM22" s="82"/>
      <c r="AN22" s="82"/>
      <c r="AO22" s="82"/>
      <c r="AP22" s="9"/>
    </row>
    <row r="23" spans="1:42" ht="12.75" customHeight="1" x14ac:dyDescent="0.2"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1:42" ht="12.75" customHeight="1" x14ac:dyDescent="0.2">
      <c r="AN24" s="21"/>
    </row>
    <row r="25" spans="1:42" x14ac:dyDescent="0.2">
      <c r="AO25" s="9"/>
    </row>
    <row r="26" spans="1:42" ht="12.75" customHeight="1" x14ac:dyDescent="0.2">
      <c r="A26" s="8" t="s">
        <v>39</v>
      </c>
      <c r="AO26" s="9"/>
    </row>
    <row r="27" spans="1:42" x14ac:dyDescent="0.2">
      <c r="A27" s="8" t="s">
        <v>18</v>
      </c>
      <c r="AO27" s="9"/>
    </row>
    <row r="28" spans="1:42" x14ac:dyDescent="0.2">
      <c r="A28" s="8" t="s">
        <v>19</v>
      </c>
      <c r="AO28" s="9"/>
    </row>
    <row r="29" spans="1:42" x14ac:dyDescent="0.2">
      <c r="A29" s="8" t="s">
        <v>20</v>
      </c>
      <c r="AO29" s="9"/>
    </row>
    <row r="30" spans="1:42" x14ac:dyDescent="0.2">
      <c r="A30" s="8" t="s">
        <v>40</v>
      </c>
      <c r="AO30" s="9"/>
    </row>
    <row r="31" spans="1:42" x14ac:dyDescent="0.2">
      <c r="A31" s="8" t="s">
        <v>41</v>
      </c>
      <c r="AO31" s="9"/>
    </row>
    <row r="32" spans="1:42" x14ac:dyDescent="0.2">
      <c r="A32" s="8" t="s">
        <v>42</v>
      </c>
      <c r="AO32" s="9"/>
    </row>
    <row r="33" spans="1:42" x14ac:dyDescent="0.2">
      <c r="AO33" s="9"/>
    </row>
    <row r="34" spans="1:42" x14ac:dyDescent="0.2">
      <c r="A34" s="22" t="s">
        <v>43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</row>
    <row r="35" spans="1:42" x14ac:dyDescent="0.2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</row>
    <row r="37" spans="1:42" x14ac:dyDescent="0.2">
      <c r="AM37" s="73"/>
      <c r="AN37" s="73"/>
      <c r="AO37" s="73"/>
      <c r="AP37" s="73"/>
    </row>
    <row r="38" spans="1:42" hidden="1" x14ac:dyDescent="0.2">
      <c r="AM38" s="73" t="s">
        <v>21</v>
      </c>
      <c r="AN38" s="73"/>
      <c r="AO38" s="73"/>
      <c r="AP38" s="73"/>
    </row>
    <row r="39" spans="1:42" hidden="1" x14ac:dyDescent="0.2">
      <c r="AM39" s="73" t="s">
        <v>22</v>
      </c>
      <c r="AN39" s="73"/>
      <c r="AO39" s="73"/>
      <c r="AP39" s="73"/>
    </row>
    <row r="40" spans="1:42" hidden="1" x14ac:dyDescent="0.2">
      <c r="AM40" s="73" t="s">
        <v>23</v>
      </c>
      <c r="AN40" s="73"/>
      <c r="AO40" s="73"/>
      <c r="AP40" s="73"/>
    </row>
    <row r="41" spans="1:42" hidden="1" x14ac:dyDescent="0.2">
      <c r="AM41" s="73" t="s">
        <v>24</v>
      </c>
      <c r="AN41" s="73"/>
      <c r="AO41" s="73"/>
      <c r="AP41" s="73"/>
    </row>
    <row r="42" spans="1:42" hidden="1" x14ac:dyDescent="0.2">
      <c r="AM42" s="73" t="s">
        <v>25</v>
      </c>
      <c r="AN42" s="73"/>
      <c r="AO42" s="73"/>
      <c r="AP42" s="73"/>
    </row>
    <row r="43" spans="1:42" hidden="1" x14ac:dyDescent="0.2">
      <c r="AM43" s="73" t="s">
        <v>26</v>
      </c>
      <c r="AN43" s="73"/>
      <c r="AO43" s="73"/>
      <c r="AP43" s="73"/>
    </row>
    <row r="44" spans="1:42" hidden="1" x14ac:dyDescent="0.2">
      <c r="AM44" s="73" t="s">
        <v>27</v>
      </c>
      <c r="AN44" s="73"/>
      <c r="AO44" s="73"/>
      <c r="AP44" s="73"/>
    </row>
    <row r="45" spans="1:42" hidden="1" x14ac:dyDescent="0.2">
      <c r="AM45" s="73" t="s">
        <v>28</v>
      </c>
      <c r="AN45" s="73"/>
      <c r="AO45" s="73"/>
      <c r="AP45" s="73"/>
    </row>
    <row r="46" spans="1:42" hidden="1" x14ac:dyDescent="0.2">
      <c r="AM46" s="73" t="s">
        <v>29</v>
      </c>
      <c r="AN46" s="73"/>
      <c r="AO46" s="73"/>
      <c r="AP46" s="73"/>
    </row>
    <row r="47" spans="1:42" hidden="1" x14ac:dyDescent="0.2">
      <c r="AM47" s="73" t="s">
        <v>30</v>
      </c>
      <c r="AN47" s="73"/>
      <c r="AO47" s="73"/>
      <c r="AP47" s="73"/>
    </row>
    <row r="48" spans="1:42" hidden="1" x14ac:dyDescent="0.2">
      <c r="AM48" s="73" t="s">
        <v>31</v>
      </c>
      <c r="AN48" s="73"/>
      <c r="AO48" s="73"/>
      <c r="AP48" s="73"/>
    </row>
    <row r="49" spans="1:42" hidden="1" x14ac:dyDescent="0.2">
      <c r="A49" s="80" t="s">
        <v>32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M49" s="73"/>
      <c r="AN49" s="73"/>
      <c r="AO49" s="73"/>
      <c r="AP49" s="73"/>
    </row>
    <row r="50" spans="1:42" ht="42.7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M50" s="26"/>
      <c r="AN50" s="26"/>
      <c r="AO50" s="26"/>
      <c r="AP50" s="26"/>
    </row>
    <row r="51" spans="1:42" ht="18.75" customHeight="1" x14ac:dyDescent="0.2">
      <c r="A51" s="27"/>
    </row>
    <row r="52" spans="1:42" x14ac:dyDescent="0.2">
      <c r="A52" s="28"/>
    </row>
    <row r="53" spans="1:42" x14ac:dyDescent="0.2">
      <c r="A53" s="27"/>
    </row>
    <row r="54" spans="1:42" x14ac:dyDescent="0.2">
      <c r="A54" s="28"/>
    </row>
    <row r="55" spans="1:42" x14ac:dyDescent="0.2">
      <c r="A55" s="27"/>
    </row>
    <row r="56" spans="1:42" x14ac:dyDescent="0.2">
      <c r="A56" s="28"/>
    </row>
    <row r="57" spans="1:42" x14ac:dyDescent="0.2">
      <c r="A57" s="27"/>
    </row>
    <row r="58" spans="1:42" x14ac:dyDescent="0.2">
      <c r="A58" s="28"/>
    </row>
    <row r="59" spans="1:42" x14ac:dyDescent="0.2">
      <c r="A59" s="27"/>
    </row>
    <row r="60" spans="1:42" x14ac:dyDescent="0.2">
      <c r="A60" s="28"/>
    </row>
    <row r="61" spans="1:42" x14ac:dyDescent="0.2">
      <c r="A61" s="27"/>
    </row>
    <row r="62" spans="1:42" x14ac:dyDescent="0.2">
      <c r="A62" s="28"/>
    </row>
    <row r="63" spans="1:42" x14ac:dyDescent="0.2">
      <c r="A63" s="27"/>
    </row>
    <row r="64" spans="1:42" x14ac:dyDescent="0.2">
      <c r="A64" s="28"/>
    </row>
    <row r="65" spans="1:1" x14ac:dyDescent="0.2">
      <c r="A65" s="27"/>
    </row>
    <row r="67" spans="1:1" x14ac:dyDescent="0.2">
      <c r="A67" s="29"/>
    </row>
  </sheetData>
  <sortState ref="AR1:AU37">
    <sortCondition ref="AU1:AU37"/>
  </sortState>
  <mergeCells count="74">
    <mergeCell ref="A15:H15"/>
    <mergeCell ref="AM48:AP48"/>
    <mergeCell ref="A49:AA49"/>
    <mergeCell ref="AM49:AP49"/>
    <mergeCell ref="AM45:AP45"/>
    <mergeCell ref="AH21:AO21"/>
    <mergeCell ref="E22:J22"/>
    <mergeCell ref="AH22:AO22"/>
    <mergeCell ref="AM37:AP37"/>
    <mergeCell ref="AM38:AP38"/>
    <mergeCell ref="AM39:AP39"/>
    <mergeCell ref="AM40:AP40"/>
    <mergeCell ref="AM41:AP41"/>
    <mergeCell ref="AM42:AP42"/>
    <mergeCell ref="AM43:AP43"/>
    <mergeCell ref="AM44:AP44"/>
    <mergeCell ref="AM46:AP46"/>
    <mergeCell ref="AM47:AP47"/>
    <mergeCell ref="J17:M17"/>
    <mergeCell ref="J18:M18"/>
    <mergeCell ref="E19:J19"/>
    <mergeCell ref="K19:X19"/>
    <mergeCell ref="B21:H21"/>
    <mergeCell ref="K21:X21"/>
    <mergeCell ref="I15:T15"/>
    <mergeCell ref="AH6:AH7"/>
    <mergeCell ref="AM6:AM7"/>
    <mergeCell ref="AN6:AN7"/>
    <mergeCell ref="AO6:AO7"/>
    <mergeCell ref="AA6:AA7"/>
    <mergeCell ref="AB6:AB7"/>
    <mergeCell ref="AC6:AC7"/>
    <mergeCell ref="AD6:AD7"/>
    <mergeCell ref="AJ6:AJ7"/>
    <mergeCell ref="AK6:AK7"/>
    <mergeCell ref="AL6:AL7"/>
    <mergeCell ref="AI6:AI7"/>
    <mergeCell ref="R6:R7"/>
    <mergeCell ref="S6:S7"/>
    <mergeCell ref="T6:T7"/>
    <mergeCell ref="Z6:Z7"/>
    <mergeCell ref="B12:AP12"/>
    <mergeCell ref="AP6:AP7"/>
    <mergeCell ref="A5:B6"/>
    <mergeCell ref="I6:I7"/>
    <mergeCell ref="AE6:AE7"/>
    <mergeCell ref="AG6:AG7"/>
    <mergeCell ref="V6:V7"/>
    <mergeCell ref="W6:W7"/>
    <mergeCell ref="X6:X7"/>
    <mergeCell ref="Y6:Y7"/>
    <mergeCell ref="U6:U7"/>
    <mergeCell ref="J6:J7"/>
    <mergeCell ref="K6:K7"/>
    <mergeCell ref="L6:L7"/>
    <mergeCell ref="AH2:AP2"/>
    <mergeCell ref="AH3:AP3"/>
    <mergeCell ref="B2:H2"/>
    <mergeCell ref="B3:H3"/>
    <mergeCell ref="I2:AG3"/>
    <mergeCell ref="C5:AG5"/>
    <mergeCell ref="AH5:AP5"/>
    <mergeCell ref="C6:C7"/>
    <mergeCell ref="D6:D7"/>
    <mergeCell ref="E6:E7"/>
    <mergeCell ref="F6:F7"/>
    <mergeCell ref="G6:G7"/>
    <mergeCell ref="H6:H7"/>
    <mergeCell ref="N6:N7"/>
    <mergeCell ref="O6:O7"/>
    <mergeCell ref="P6:P7"/>
    <mergeCell ref="Q6:Q7"/>
    <mergeCell ref="M6:M7"/>
    <mergeCell ref="AF6:AF7"/>
  </mergeCells>
  <conditionalFormatting sqref="C13:AG13">
    <cfRule type="cellIs" dxfId="8" priority="7" stopIfTrue="1" operator="equal">
      <formula>"T"</formula>
    </cfRule>
    <cfRule type="cellIs" dxfId="7" priority="8" stopIfTrue="1" operator="equal">
      <formula>"R"</formula>
    </cfRule>
    <cfRule type="cellIs" dxfId="6" priority="9" stopIfTrue="1" operator="equal">
      <formula>"İ"</formula>
    </cfRule>
  </conditionalFormatting>
  <conditionalFormatting sqref="C8:AG11">
    <cfRule type="cellIs" dxfId="5" priority="4" stopIfTrue="1" operator="equal">
      <formula>"T"</formula>
    </cfRule>
    <cfRule type="cellIs" dxfId="4" priority="5" stopIfTrue="1" operator="equal">
      <formula>"R"</formula>
    </cfRule>
    <cfRule type="cellIs" dxfId="3" priority="6" stopIfTrue="1" operator="equal">
      <formula>"İ"</formula>
    </cfRule>
  </conditionalFormatting>
  <conditionalFormatting sqref="C8:AG11">
    <cfRule type="cellIs" dxfId="2" priority="1" stopIfTrue="1" operator="equal">
      <formula>"P"</formula>
    </cfRule>
    <cfRule type="cellIs" dxfId="1" priority="2" stopIfTrue="1" operator="equal">
      <formula>"U"</formula>
    </cfRule>
    <cfRule type="cellIs" dxfId="0" priority="3" stopIfTrue="1" operator="equal">
      <formula>"C"</formula>
    </cfRule>
  </conditionalFormatting>
  <dataValidations count="1">
    <dataValidation allowBlank="1" showInputMessage="1" showErrorMessage="1" errorTitle="uyarı !!" error="T.C. KİMLİK NO 11 RAKAMDAN OLUŞMALIDIR.." sqref="A12:A13 B13:AP13"/>
  </dataValidations>
  <printOptions horizontalCentered="1"/>
  <pageMargins left="0.19685039370078741" right="0.19685039370078741" top="0.54" bottom="0.49" header="0.27559055118110237" footer="0.15748031496062992"/>
  <pageSetup paperSize="9" scale="92" orientation="landscape" r:id="rId1"/>
  <headerFooter alignWithMargins="0">
    <oddFooter>&amp;C&amp;8Sayfa &amp;P / &amp;N</oddFooter>
  </headerFooter>
  <rowBreaks count="1" manualBreakCount="1">
    <brk id="26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KASIM 2021</vt:lpstr>
      <vt:lpstr>'KASIM 2021'!Yazdırma_Alanı</vt:lpstr>
      <vt:lpstr>'KASIM 2021'!Yazdırma_Başlıkları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ARAS</dc:creator>
  <cp:lastModifiedBy>My</cp:lastModifiedBy>
  <cp:lastPrinted>2021-12-22T13:27:16Z</cp:lastPrinted>
  <dcterms:created xsi:type="dcterms:W3CDTF">2021-09-02T08:03:10Z</dcterms:created>
  <dcterms:modified xsi:type="dcterms:W3CDTF">2022-01-31T08:10:43Z</dcterms:modified>
</cp:coreProperties>
</file>