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ASIM 2021" sheetId="1" r:id="rId1"/>
  </sheets>
  <externalReferences>
    <externalReference r:id="rId2"/>
  </externalReferences>
  <definedNames>
    <definedName name="donemler">[1]dönem!$E$1:$E$12</definedName>
    <definedName name="_xlnm.Print_Area" localSheetId="0">'KASIM 2021'!$A$1:$AM$25</definedName>
    <definedName name="_xlnm.Print_Titles" localSheetId="0">'KASIM 2021'!$5:$7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F9" i="1"/>
  <c r="AG9" i="1"/>
  <c r="AH9" i="1"/>
  <c r="AI9" i="1"/>
  <c r="AJ9" i="1"/>
  <c r="AK9" i="1"/>
  <c r="AL9" i="1"/>
  <c r="AE10" i="1"/>
  <c r="AF10" i="1"/>
  <c r="AG10" i="1"/>
  <c r="AH10" i="1"/>
  <c r="AI10" i="1"/>
  <c r="AJ10" i="1"/>
  <c r="AK10" i="1"/>
  <c r="AL10" i="1"/>
  <c r="AE11" i="1"/>
  <c r="AF11" i="1"/>
  <c r="AG11" i="1"/>
  <c r="AH11" i="1"/>
  <c r="AI11" i="1"/>
  <c r="AJ11" i="1"/>
  <c r="AK11" i="1"/>
  <c r="AL11" i="1"/>
  <c r="AF8" i="1"/>
  <c r="AL8" i="1"/>
  <c r="AK8" i="1"/>
  <c r="AJ8" i="1"/>
  <c r="AI8" i="1"/>
  <c r="AH8" i="1"/>
  <c r="AG8" i="1"/>
  <c r="AE8" i="1"/>
  <c r="AM11" i="1" l="1"/>
  <c r="AM10" i="1"/>
  <c r="AM9" i="1"/>
  <c r="AM8" i="1"/>
  <c r="K21" i="1"/>
  <c r="I15" i="1"/>
</calcChain>
</file>

<file path=xl/sharedStrings.xml><?xml version="1.0" encoding="utf-8"?>
<sst xmlns="http://schemas.openxmlformats.org/spreadsheetml/2006/main" count="49" uniqueCount="48">
  <si>
    <t>Okul/Kurumu :</t>
  </si>
  <si>
    <t>SÜREKLİ İŞÇİ AYLIK PUANTAJ CETVELİ</t>
  </si>
  <si>
    <t>Ünvanı :</t>
  </si>
  <si>
    <t>Sürekli İşçi</t>
  </si>
  <si>
    <t>İşçinin</t>
  </si>
  <si>
    <t>Ç   A   L   I  Ş  I   L   A   N        G   Ü   N   L  E   R</t>
  </si>
  <si>
    <t>TOPLAM</t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</si>
  <si>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</si>
  <si>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</si>
  <si>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</si>
  <si>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SN</t>
  </si>
  <si>
    <t>Adı Soyadı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</si>
  <si>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</si>
  <si>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</si>
  <si>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</si>
  <si>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</si>
  <si>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</si>
  <si>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</si>
  <si>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R: RAPORLU</t>
  </si>
  <si>
    <t>Aİ: AYLIKSIZ İZİN</t>
  </si>
  <si>
    <t>İ: ÜCRETLİ İZİN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</si>
  <si>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</si>
  <si>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</si>
  <si>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</si>
  <si>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</si>
  <si>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</si>
  <si>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</si>
  <si>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</si>
  <si>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</si>
  <si>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</si>
  <si>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</si>
  <si>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</si>
  <si>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 xml:space="preserve"> Aylık Puantaj Cetveli her ayın 8´i mesai saati bitimine kadar (tatile denk gelen günlerde bir önceki mesai günü) müdürlüğümüz İnsan Kaynakları Şube Müdürlüğü(özlük) 1 (bir) nüsha olarak teslim edilecektir.</t>
  </si>
  <si>
    <t>SALİHLİ İLÇE MİLLİ EĞİTİM MÜDÜRLÜĞÜ</t>
  </si>
  <si>
    <r>
      <t>D</t>
    </r>
    <r>
      <rPr>
        <b/>
        <sz val="10"/>
        <rFont val="Times New Roman"/>
        <family val="1"/>
        <charset val="162"/>
      </rPr>
      <t>=Fiili Çalışma</t>
    </r>
  </si>
  <si>
    <r>
      <t>U</t>
    </r>
    <r>
      <rPr>
        <b/>
        <sz val="10"/>
        <rFont val="Times New Roman"/>
        <family val="1"/>
        <charset val="162"/>
      </rPr>
      <t>= Ulusal Bayram</t>
    </r>
  </si>
  <si>
    <r>
      <t>P</t>
    </r>
    <r>
      <rPr>
        <b/>
        <sz val="10"/>
        <rFont val="Times New Roman"/>
        <family val="1"/>
        <charset val="162"/>
      </rPr>
      <t>= Pazar Çal.</t>
    </r>
  </si>
  <si>
    <r>
      <t>C</t>
    </r>
    <r>
      <rPr>
        <b/>
        <sz val="10"/>
        <rFont val="Times New Roman"/>
        <family val="1"/>
        <charset val="162"/>
      </rPr>
      <t>= Cumartesi Çal.</t>
    </r>
  </si>
  <si>
    <t>Tatil</t>
  </si>
  <si>
    <t>D: FİİLİ ÇALIŞMA GÜNÜ</t>
  </si>
  <si>
    <t>C: CUMARTESİ DYK KURSU ÇALIŞMASI</t>
  </si>
  <si>
    <t>P: PAZAR GÜNÜ ÇALIŞMASI</t>
  </si>
  <si>
    <t>U: ULUSAL BAYRAM ÇALIŞMASI</t>
  </si>
  <si>
    <t>NOT :PUANTAJ DÜZENLENİRKEN RESMİ TATİL GÜNLERİ İLE HAFTA SONU GÜNLERİ BOŞ BIRAKILACAK.</t>
  </si>
  <si>
    <t>ADI SOYADI</t>
  </si>
  <si>
    <t>ÜNVANI</t>
  </si>
  <si>
    <t xml:space="preserve">Yukarıda isimleri yazılı bulunan Sürekli işçiler 2022 Yılı </t>
  </si>
  <si>
    <t>15.02.2022 - 14.03.2022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</si>
</sst>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dd/mm/yyyy\ ddd"/>
  </numFmts>
  <fonts count="9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24" xfId="1" applyFont="1" applyFill="1" applyBorder="1" applyAlignment="1" applyProtection="1">
      <alignment horizontal="center" textRotation="90"/>
      <protection locked="0"/>
    </xf>
    <xf numFmtId="0" fontId="5" fillId="0" borderId="25" xfId="1" applyFont="1" applyFill="1" applyBorder="1" applyAlignment="1" applyProtection="1">
      <alignment horizontal="center" textRotation="90"/>
      <protection locked="0"/>
    </xf>
    <xf numFmtId="0" fontId="5" fillId="0" borderId="19" xfId="1" applyFont="1" applyFill="1" applyBorder="1" applyAlignment="1" applyProtection="1">
      <alignment horizontal="center" textRotation="90"/>
      <protection locked="0"/>
    </xf>
    <xf numFmtId="0" fontId="5" fillId="0" borderId="10" xfId="1" applyFont="1" applyFill="1" applyBorder="1" applyAlignment="1" applyProtection="1">
      <alignment horizontal="center" textRotation="90"/>
      <protection locked="0"/>
    </xf>
    <xf numFmtId="165" fontId="3" fillId="0" borderId="10" xfId="1" applyNumberFormat="1" applyFont="1" applyFill="1" applyBorder="1" applyAlignment="1" applyProtection="1">
      <alignment horizontal="center" textRotation="90"/>
      <protection locked="0"/>
    </xf>
    <xf numFmtId="165" fontId="3" fillId="0" borderId="23" xfId="1" applyNumberFormat="1" applyFont="1" applyFill="1" applyBorder="1" applyAlignment="1" applyProtection="1">
      <alignment horizontal="center" textRotation="90"/>
      <protection locked="0"/>
    </xf>
    <xf numFmtId="0" fontId="2" fillId="0" borderId="19" xfId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2" fillId="0" borderId="21" xfId="1" applyFont="1" applyFill="1" applyBorder="1" applyAlignment="1" applyProtection="1">
      <alignment horizontal="center" textRotation="90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14" fontId="2" fillId="0" borderId="6" xfId="1" applyNumberFormat="1" applyFont="1" applyFill="1" applyBorder="1" applyAlignment="1" applyProtection="1">
      <alignment horizontal="center" vertical="center"/>
      <protection locked="0"/>
    </xf>
    <xf numFmtId="14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hidden="1"/>
    </xf>
    <xf numFmtId="0" fontId="2" fillId="0" borderId="15" xfId="1" applyFont="1" applyFill="1" applyBorder="1" applyAlignment="1" applyProtection="1">
      <alignment horizontal="left" vertical="center" wrapText="1"/>
      <protection hidden="1"/>
    </xf>
    <xf numFmtId="0" fontId="2" fillId="0" borderId="17" xfId="1" applyFont="1" applyFill="1" applyBorder="1" applyAlignment="1" applyProtection="1">
      <alignment horizontal="left" vertical="center"/>
      <protection hidden="1"/>
    </xf>
    <xf numFmtId="0" fontId="2" fillId="0" borderId="18" xfId="1" applyFont="1" applyFill="1" applyBorder="1" applyAlignment="1" applyProtection="1">
      <alignment horizontal="left" vertical="center"/>
      <protection hidden="1"/>
    </xf>
    <xf numFmtId="0" fontId="4" fillId="0" borderId="9" xfId="1" applyFont="1" applyFill="1" applyBorder="1" applyAlignment="1" applyProtection="1">
      <alignment horizontal="left" vertical="center" indent="2"/>
      <protection locked="0"/>
    </xf>
    <xf numFmtId="0" fontId="4" fillId="0" borderId="0" xfId="1" applyFont="1" applyFill="1" applyAlignment="1" applyProtection="1">
      <alignment horizontal="left" vertical="center" indent="2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14" fontId="2" fillId="0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</cellXfs>
  <cellStyles count="2">
    <cellStyle name="Normal" xfId="0" builtinId="0"/>
    <cellStyle name="Normal_Sayfa1" xfId="1"/>
  </cellStyles>
  <dxfs count="9">
    <dxf>
      <fill>
        <patternFill>
          <bgColor rgb="FF92D050"/>
        </patternFill>
      </fill>
    </dxf>
    <dxf>
      <fill>
        <patternFill>
          <bgColor rgb="FF29C7FF"/>
        </patternFill>
      </fill>
    </dxf>
    <dxf>
      <fill>
        <patternFill>
          <bgColor rgb="FF2BE1D8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rgb="FFFF5050"/>
        </patternFill>
      </fill>
    </dxf>
    <dxf>
      <font>
        <condense val="0"/>
        <extend val="0"/>
        <color auto="1"/>
      </font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3"/>
  <dimension ref="A1:AM67"/>
  <sheetViews>
    <sheetView showGridLines="0" showZeros="0" tabSelected="1" view="pageBreakPreview" topLeftCell="A7" zoomScaleNormal="115" zoomScaleSheetLayoutView="100" workbookViewId="0">
      <selection activeCell="Z24" sqref="Z24"/>
    </sheetView>
  </sheetViews>
  <sheetFormatPr defaultRowHeight="12.75" x14ac:dyDescent="0.2"/>
  <cols>
    <col min="1" max="1" width="4.85546875" style="8" customWidth="1"/>
    <col min="2" max="2" width="26.5703125" style="8" bestFit="1" customWidth="1"/>
    <col min="3" max="30" width="3.140625" style="8" customWidth="1"/>
    <col min="31" max="38" width="3.7109375" style="8" customWidth="1"/>
    <col min="39" max="39" width="4.7109375" style="8" customWidth="1"/>
    <col min="40" max="41" width="10.42578125" style="8" bestFit="1" customWidth="1"/>
    <col min="42" max="42" width="16" style="8" customWidth="1"/>
    <col min="43" max="43" width="11.7109375" style="8" customWidth="1"/>
    <col min="44" max="16384" width="9.140625" style="8"/>
  </cols>
  <sheetData>
    <row r="1" spans="1:39" ht="8.25" customHeight="1" thickBot="1" x14ac:dyDescent="0.25"/>
    <row r="2" spans="1:39" ht="31.5" customHeight="1" thickTop="1" x14ac:dyDescent="0.2">
      <c r="A2" s="33" t="s">
        <v>0</v>
      </c>
      <c r="B2" s="69" t="s">
        <v>33</v>
      </c>
      <c r="C2" s="69"/>
      <c r="D2" s="69"/>
      <c r="E2" s="69"/>
      <c r="F2" s="69"/>
      <c r="G2" s="69"/>
      <c r="H2" s="70"/>
      <c r="I2" s="73" t="s">
        <v>1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61">
        <v>2022</v>
      </c>
      <c r="AF2" s="62"/>
      <c r="AG2" s="62"/>
      <c r="AH2" s="62"/>
      <c r="AI2" s="62"/>
      <c r="AJ2" s="63"/>
      <c r="AK2" s="63"/>
      <c r="AL2" s="63"/>
      <c r="AM2" s="64"/>
    </row>
    <row r="3" spans="1:39" ht="20.25" customHeight="1" thickBot="1" x14ac:dyDescent="0.25">
      <c r="A3" s="34" t="s">
        <v>2</v>
      </c>
      <c r="B3" s="71" t="s">
        <v>3</v>
      </c>
      <c r="C3" s="71"/>
      <c r="D3" s="71"/>
      <c r="E3" s="71"/>
      <c r="F3" s="71"/>
      <c r="G3" s="71"/>
      <c r="H3" s="72"/>
      <c r="I3" s="73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65" t="s">
        <v>47</v>
      </c>
      <c r="AF3" s="66"/>
      <c r="AG3" s="66"/>
      <c r="AH3" s="66"/>
      <c r="AI3" s="66"/>
      <c r="AJ3" s="67"/>
      <c r="AK3" s="67"/>
      <c r="AL3" s="67"/>
      <c r="AM3" s="68"/>
    </row>
    <row r="4" spans="1:39" ht="14.25" thickTop="1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26.25" customHeight="1" thickTop="1" thickBot="1" x14ac:dyDescent="0.25">
      <c r="A5" s="57" t="s">
        <v>4</v>
      </c>
      <c r="B5" s="58"/>
      <c r="C5" s="75" t="s">
        <v>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6" t="s">
        <v>6</v>
      </c>
      <c r="AF5" s="77"/>
      <c r="AG5" s="77"/>
      <c r="AH5" s="77"/>
      <c r="AI5" s="77"/>
      <c r="AJ5" s="78"/>
      <c r="AK5" s="78"/>
      <c r="AL5" s="78"/>
      <c r="AM5" s="79"/>
    </row>
    <row r="6" spans="1:39" ht="27.75" customHeight="1" thickTop="1" x14ac:dyDescent="0.2">
      <c r="A6" s="59"/>
      <c r="B6" s="60"/>
      <c r="C6" s="51">
        <v>44607</v>
      </c>
      <c r="D6" s="51">
        <v>44608</v>
      </c>
      <c r="E6" s="51">
        <v>44609</v>
      </c>
      <c r="F6" s="51">
        <v>44610</v>
      </c>
      <c r="G6" s="51">
        <v>44611</v>
      </c>
      <c r="H6" s="51">
        <v>44612</v>
      </c>
      <c r="I6" s="51">
        <v>44613</v>
      </c>
      <c r="J6" s="51">
        <v>44614</v>
      </c>
      <c r="K6" s="51">
        <v>44615</v>
      </c>
      <c r="L6" s="51">
        <v>44616</v>
      </c>
      <c r="M6" s="51">
        <v>44617</v>
      </c>
      <c r="N6" s="51">
        <v>44618</v>
      </c>
      <c r="O6" s="51">
        <v>44619</v>
      </c>
      <c r="P6" s="51">
        <v>44620</v>
      </c>
      <c r="Q6" s="51">
        <v>44621</v>
      </c>
      <c r="R6" s="51">
        <v>44622</v>
      </c>
      <c r="S6" s="51">
        <v>44623</v>
      </c>
      <c r="T6" s="51">
        <v>44624</v>
      </c>
      <c r="U6" s="51">
        <v>44625</v>
      </c>
      <c r="V6" s="51">
        <v>44626</v>
      </c>
      <c r="W6" s="51">
        <v>44627</v>
      </c>
      <c r="X6" s="51">
        <v>44628</v>
      </c>
      <c r="Y6" s="51">
        <v>44629</v>
      </c>
      <c r="Z6" s="51">
        <v>44630</v>
      </c>
      <c r="AA6" s="51">
        <v>44631</v>
      </c>
      <c r="AB6" s="51">
        <v>44632</v>
      </c>
      <c r="AC6" s="51">
        <v>44633</v>
      </c>
      <c r="AD6" s="51">
        <v>44634</v>
      </c>
      <c r="AE6" s="47" t="s">
        <v>34</v>
      </c>
      <c r="AF6" s="53" t="s">
        <v>38</v>
      </c>
      <c r="AG6" s="49" t="s">
        <v>8</v>
      </c>
      <c r="AH6" s="49" t="s">
        <v>7</v>
      </c>
      <c r="AI6" s="49" t="s">
        <v>37</v>
      </c>
      <c r="AJ6" s="49" t="s">
        <v>35</v>
      </c>
      <c r="AK6" s="49" t="s">
        <v>36</v>
      </c>
      <c r="AL6" s="49" t="s">
        <v>9</v>
      </c>
      <c r="AM6" s="55" t="s">
        <v>6</v>
      </c>
    </row>
    <row r="7" spans="1:39" ht="79.5" customHeight="1" x14ac:dyDescent="0.2">
      <c r="A7" s="29" t="s">
        <v>10</v>
      </c>
      <c r="B7" s="30" t="s">
        <v>11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48"/>
      <c r="AF7" s="50"/>
      <c r="AG7" s="50"/>
      <c r="AH7" s="50"/>
      <c r="AI7" s="50"/>
      <c r="AJ7" s="50"/>
      <c r="AK7" s="50"/>
      <c r="AL7" s="50"/>
      <c r="AM7" s="56"/>
    </row>
    <row r="8" spans="1:39" ht="15" customHeight="1" x14ac:dyDescent="0.2">
      <c r="A8" s="10">
        <v>1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1">
        <f>COUNTIF(C8:AD8,"D")</f>
        <v>0</v>
      </c>
      <c r="AF8" s="32">
        <f>COUNTIF(C8:AD8,"T")+COUNTBLANK(C8:AD8)</f>
        <v>28</v>
      </c>
      <c r="AG8" s="32">
        <f>COUNTIF(C8:AD8,"R")</f>
        <v>0</v>
      </c>
      <c r="AH8" s="32">
        <f>COUNTIF(C8:AD8,"İ")</f>
        <v>0</v>
      </c>
      <c r="AI8" s="32">
        <f>COUNTIF(C8:AD8,"C")</f>
        <v>0</v>
      </c>
      <c r="AJ8" s="32">
        <f>COUNTIF(C8:AD8,"U")</f>
        <v>0</v>
      </c>
      <c r="AK8" s="32">
        <f>COUNTIF(C8:AD8,"P")</f>
        <v>0</v>
      </c>
      <c r="AL8" s="32">
        <f>COUNTIF(C8:AD8,"G")</f>
        <v>0</v>
      </c>
      <c r="AM8" s="32">
        <f>SUM(AE8:AL8)-AL8</f>
        <v>28</v>
      </c>
    </row>
    <row r="9" spans="1:39" ht="15" customHeight="1" x14ac:dyDescent="0.2">
      <c r="A9" s="10">
        <v>2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1">
        <f>COUNTIF(C9:AD9,"D")</f>
        <v>0</v>
      </c>
      <c r="AF9" s="32">
        <f>COUNTIF(C9:AD9,"T")+COUNTBLANK(C9:AD9)</f>
        <v>28</v>
      </c>
      <c r="AG9" s="32">
        <f>COUNTIF(C9:AD9,"R")</f>
        <v>0</v>
      </c>
      <c r="AH9" s="32">
        <f>COUNTIF(C9:AD9,"İ")</f>
        <v>0</v>
      </c>
      <c r="AI9" s="32">
        <f>COUNTIF(C9:AD9,"C")</f>
        <v>0</v>
      </c>
      <c r="AJ9" s="32">
        <f>COUNTIF(C9:AD9,"U")</f>
        <v>0</v>
      </c>
      <c r="AK9" s="32">
        <f>COUNTIF(C9:AD9,"P")</f>
        <v>0</v>
      </c>
      <c r="AL9" s="32">
        <f>COUNTIF(C9:AD9,"G")</f>
        <v>0</v>
      </c>
      <c r="AM9" s="32">
        <f t="shared" ref="AM9:AM11" si="0">SUM(AE9:AL9)-AL9</f>
        <v>28</v>
      </c>
    </row>
    <row r="10" spans="1:39" ht="15" customHeight="1" x14ac:dyDescent="0.2">
      <c r="A10" s="10">
        <v>3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1">
        <f>COUNTIF(C10:AD10,"D")</f>
        <v>0</v>
      </c>
      <c r="AF10" s="32">
        <f>COUNTIF(C10:AD10,"T")+COUNTBLANK(C10:AD10)</f>
        <v>28</v>
      </c>
      <c r="AG10" s="32">
        <f>COUNTIF(C10:AD10,"R")</f>
        <v>0</v>
      </c>
      <c r="AH10" s="32">
        <f>COUNTIF(C10:AD10,"İ")</f>
        <v>0</v>
      </c>
      <c r="AI10" s="32">
        <f>COUNTIF(C10:AD10,"C")</f>
        <v>0</v>
      </c>
      <c r="AJ10" s="32">
        <f>COUNTIF(C10:AD10,"U")</f>
        <v>0</v>
      </c>
      <c r="AK10" s="32">
        <f>COUNTIF(C10:AD10,"P")</f>
        <v>0</v>
      </c>
      <c r="AL10" s="32">
        <f>COUNTIF(C10:AD10,"G")</f>
        <v>0</v>
      </c>
      <c r="AM10" s="32">
        <f t="shared" si="0"/>
        <v>28</v>
      </c>
    </row>
    <row r="11" spans="1:39" ht="15" customHeight="1" x14ac:dyDescent="0.2">
      <c r="A11" s="10">
        <v>4</v>
      </c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1">
        <f>COUNTIF(C11:AD11,"D")</f>
        <v>0</v>
      </c>
      <c r="AF11" s="32">
        <f>COUNTIF(C11:AD11,"T")+COUNTBLANK(C11:AD11)</f>
        <v>28</v>
      </c>
      <c r="AG11" s="32">
        <f>COUNTIF(C11:AD11,"R")</f>
        <v>0</v>
      </c>
      <c r="AH11" s="32">
        <f>COUNTIF(C11:AD11,"İ")</f>
        <v>0</v>
      </c>
      <c r="AI11" s="32">
        <f>COUNTIF(C11:AD11,"C")</f>
        <v>0</v>
      </c>
      <c r="AJ11" s="32">
        <f>COUNTIF(C11:AD11,"U")</f>
        <v>0</v>
      </c>
      <c r="AK11" s="32">
        <f>COUNTIF(C11:AD11,"P")</f>
        <v>0</v>
      </c>
      <c r="AL11" s="32">
        <f>COUNTIF(C11:AD11,"G")</f>
        <v>0</v>
      </c>
      <c r="AM11" s="32">
        <f t="shared" si="0"/>
        <v>28</v>
      </c>
    </row>
    <row r="12" spans="1:39" x14ac:dyDescent="0.2">
      <c r="A12" s="2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13.5" customHeight="1" x14ac:dyDescent="0.2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4.25" customHeight="1" x14ac:dyDescent="0.2">
      <c r="A14" s="2"/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7"/>
      <c r="AF14" s="17"/>
      <c r="AG14" s="17"/>
      <c r="AH14" s="17"/>
      <c r="AI14" s="17"/>
      <c r="AJ14" s="17"/>
      <c r="AK14" s="17"/>
      <c r="AL14" s="7"/>
      <c r="AM14" s="17"/>
    </row>
    <row r="15" spans="1:39" ht="16.5" customHeight="1" x14ac:dyDescent="0.2">
      <c r="A15" s="38" t="s">
        <v>46</v>
      </c>
      <c r="B15" s="38"/>
      <c r="C15" s="38"/>
      <c r="D15" s="38"/>
      <c r="E15" s="38"/>
      <c r="F15" s="38"/>
      <c r="G15" s="38"/>
      <c r="H15" s="38"/>
      <c r="I15" s="46" t="str">
        <f>AE3</f>
        <v>15.02.2022 - 14.03.2022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13"/>
      <c r="V15" s="14" t="s">
        <v>12</v>
      </c>
      <c r="W15" s="14"/>
      <c r="X15" s="1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3.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3.5" x14ac:dyDescent="0.2">
      <c r="B17" s="18" t="s">
        <v>13</v>
      </c>
      <c r="C17" s="6"/>
      <c r="D17" s="9"/>
      <c r="E17" s="9"/>
      <c r="F17" s="9"/>
      <c r="G17" s="9"/>
      <c r="H17" s="9"/>
      <c r="I17" s="6"/>
      <c r="J17" s="42"/>
      <c r="K17" s="42"/>
      <c r="L17" s="42"/>
      <c r="M17" s="4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8" t="s">
        <v>14</v>
      </c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 customHeight="1" x14ac:dyDescent="0.2">
      <c r="C18" s="9"/>
      <c r="D18" s="9"/>
      <c r="E18" s="9"/>
      <c r="F18" s="9"/>
      <c r="G18" s="9"/>
      <c r="H18" s="9"/>
      <c r="I18" s="9"/>
      <c r="J18" s="43"/>
      <c r="K18" s="41"/>
      <c r="L18" s="41"/>
      <c r="M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2.75" customHeight="1" x14ac:dyDescent="0.2">
      <c r="C19" s="9"/>
      <c r="D19" s="9"/>
      <c r="E19" s="44"/>
      <c r="F19" s="44"/>
      <c r="G19" s="44"/>
      <c r="H19" s="44"/>
      <c r="I19" s="44"/>
      <c r="J19" s="44"/>
      <c r="K19" s="80" t="s">
        <v>15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2.75" customHeight="1" x14ac:dyDescent="0.2">
      <c r="C20" s="9"/>
      <c r="D20" s="9"/>
      <c r="E20" s="19"/>
      <c r="F20" s="19"/>
      <c r="G20" s="19"/>
      <c r="H20" s="19"/>
      <c r="I20" s="19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2.75" customHeight="1" x14ac:dyDescent="0.2">
      <c r="B21" s="45" t="s">
        <v>44</v>
      </c>
      <c r="C21" s="45"/>
      <c r="D21" s="45"/>
      <c r="E21" s="45"/>
      <c r="F21" s="45"/>
      <c r="G21" s="45"/>
      <c r="H21" s="45"/>
      <c r="I21" s="9"/>
      <c r="J21" s="9"/>
      <c r="K21" s="81">
        <f ca="1">TODAY()</f>
        <v>44616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9"/>
      <c r="Z21" s="9"/>
      <c r="AA21" s="9"/>
      <c r="AB21" s="9"/>
      <c r="AC21" s="9" t="s">
        <v>16</v>
      </c>
      <c r="AD21" s="9"/>
      <c r="AE21" s="35"/>
      <c r="AF21" s="35"/>
      <c r="AG21" s="35"/>
      <c r="AH21" s="35"/>
      <c r="AI21" s="35"/>
      <c r="AJ21" s="35"/>
      <c r="AK21" s="35"/>
      <c r="AL21" s="35"/>
      <c r="AM21" s="9"/>
    </row>
    <row r="22" spans="1:39" x14ac:dyDescent="0.2">
      <c r="B22" s="37" t="s">
        <v>45</v>
      </c>
      <c r="C22" s="9"/>
      <c r="D22" s="9"/>
      <c r="E22" s="41"/>
      <c r="F22" s="41"/>
      <c r="G22" s="41"/>
      <c r="H22" s="41"/>
      <c r="I22" s="41"/>
      <c r="J22" s="4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">
        <v>17</v>
      </c>
      <c r="AD22" s="9"/>
      <c r="AE22" s="36"/>
      <c r="AF22" s="36"/>
      <c r="AG22" s="36"/>
      <c r="AH22" s="36"/>
      <c r="AI22" s="36"/>
      <c r="AJ22" s="36"/>
      <c r="AK22" s="36"/>
      <c r="AL22" s="36"/>
      <c r="AM22" s="9"/>
    </row>
    <row r="23" spans="1:39" ht="12.7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 customHeight="1" x14ac:dyDescent="0.2">
      <c r="AK24" s="20"/>
    </row>
    <row r="25" spans="1:39" x14ac:dyDescent="0.2">
      <c r="AL25" s="9"/>
    </row>
    <row r="26" spans="1:39" ht="12.75" customHeight="1" x14ac:dyDescent="0.2">
      <c r="A26" s="8" t="s">
        <v>39</v>
      </c>
      <c r="AL26" s="9"/>
    </row>
    <row r="27" spans="1:39" x14ac:dyDescent="0.2">
      <c r="A27" s="8" t="s">
        <v>18</v>
      </c>
      <c r="AL27" s="9"/>
    </row>
    <row r="28" spans="1:39" x14ac:dyDescent="0.2">
      <c r="A28" s="8" t="s">
        <v>19</v>
      </c>
      <c r="AL28" s="9"/>
    </row>
    <row r="29" spans="1:39" x14ac:dyDescent="0.2">
      <c r="A29" s="8" t="s">
        <v>20</v>
      </c>
      <c r="AL29" s="9"/>
    </row>
    <row r="30" spans="1:39" x14ac:dyDescent="0.2">
      <c r="A30" s="8" t="s">
        <v>40</v>
      </c>
      <c r="AL30" s="9"/>
    </row>
    <row r="31" spans="1:39" x14ac:dyDescent="0.2">
      <c r="A31" s="8" t="s">
        <v>41</v>
      </c>
      <c r="AL31" s="9"/>
    </row>
    <row r="32" spans="1:39" x14ac:dyDescent="0.2">
      <c r="A32" s="8" t="s">
        <v>42</v>
      </c>
      <c r="AL32" s="9"/>
    </row>
    <row r="33" spans="1:39" x14ac:dyDescent="0.2">
      <c r="AL33" s="9"/>
    </row>
    <row r="34" spans="1:39" x14ac:dyDescent="0.2">
      <c r="A34" s="21" t="s">
        <v>43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7" spans="1:39" x14ac:dyDescent="0.2">
      <c r="AJ37" s="39"/>
      <c r="AK37" s="39"/>
      <c r="AL37" s="39"/>
      <c r="AM37" s="39"/>
    </row>
    <row r="38" spans="1:39" hidden="1" x14ac:dyDescent="0.2">
      <c r="AJ38" s="39" t="s">
        <v>21</v>
      </c>
      <c r="AK38" s="39"/>
      <c r="AL38" s="39"/>
      <c r="AM38" s="39"/>
    </row>
    <row r="39" spans="1:39" hidden="1" x14ac:dyDescent="0.2">
      <c r="AJ39" s="39" t="s">
        <v>22</v>
      </c>
      <c r="AK39" s="39"/>
      <c r="AL39" s="39"/>
      <c r="AM39" s="39"/>
    </row>
    <row r="40" spans="1:39" hidden="1" x14ac:dyDescent="0.2">
      <c r="AJ40" s="39" t="s">
        <v>23</v>
      </c>
      <c r="AK40" s="39"/>
      <c r="AL40" s="39"/>
      <c r="AM40" s="39"/>
    </row>
    <row r="41" spans="1:39" hidden="1" x14ac:dyDescent="0.2">
      <c r="AJ41" s="39" t="s">
        <v>24</v>
      </c>
      <c r="AK41" s="39"/>
      <c r="AL41" s="39"/>
      <c r="AM41" s="39"/>
    </row>
    <row r="42" spans="1:39" hidden="1" x14ac:dyDescent="0.2">
      <c r="AJ42" s="39" t="s">
        <v>25</v>
      </c>
      <c r="AK42" s="39"/>
      <c r="AL42" s="39"/>
      <c r="AM42" s="39"/>
    </row>
    <row r="43" spans="1:39" hidden="1" x14ac:dyDescent="0.2">
      <c r="AJ43" s="39" t="s">
        <v>26</v>
      </c>
      <c r="AK43" s="39"/>
      <c r="AL43" s="39"/>
      <c r="AM43" s="39"/>
    </row>
    <row r="44" spans="1:39" hidden="1" x14ac:dyDescent="0.2">
      <c r="AJ44" s="39" t="s">
        <v>27</v>
      </c>
      <c r="AK44" s="39"/>
      <c r="AL44" s="39"/>
      <c r="AM44" s="39"/>
    </row>
    <row r="45" spans="1:39" hidden="1" x14ac:dyDescent="0.2">
      <c r="AJ45" s="39" t="s">
        <v>28</v>
      </c>
      <c r="AK45" s="39"/>
      <c r="AL45" s="39"/>
      <c r="AM45" s="39"/>
    </row>
    <row r="46" spans="1:39" hidden="1" x14ac:dyDescent="0.2">
      <c r="AJ46" s="39" t="s">
        <v>29</v>
      </c>
      <c r="AK46" s="39"/>
      <c r="AL46" s="39"/>
      <c r="AM46" s="39"/>
    </row>
    <row r="47" spans="1:39" hidden="1" x14ac:dyDescent="0.2">
      <c r="AJ47" s="39" t="s">
        <v>30</v>
      </c>
      <c r="AK47" s="39"/>
      <c r="AL47" s="39"/>
      <c r="AM47" s="39"/>
    </row>
    <row r="48" spans="1:39" hidden="1" x14ac:dyDescent="0.2">
      <c r="AJ48" s="39" t="s">
        <v>31</v>
      </c>
      <c r="AK48" s="39"/>
      <c r="AL48" s="39"/>
      <c r="AM48" s="39"/>
    </row>
    <row r="49" spans="1:39" hidden="1" x14ac:dyDescent="0.2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J49" s="39"/>
      <c r="AK49" s="39"/>
      <c r="AL49" s="39"/>
      <c r="AM49" s="39"/>
    </row>
    <row r="50" spans="1:39" ht="4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J50" s="25"/>
      <c r="AK50" s="25"/>
      <c r="AL50" s="25"/>
      <c r="AM50" s="25"/>
    </row>
    <row r="51" spans="1:39" ht="18.75" customHeight="1" x14ac:dyDescent="0.2">
      <c r="A51" s="26"/>
    </row>
    <row r="52" spans="1:39" x14ac:dyDescent="0.2">
      <c r="A52" s="27"/>
    </row>
    <row r="53" spans="1:39" x14ac:dyDescent="0.2">
      <c r="A53" s="26"/>
    </row>
    <row r="54" spans="1:39" x14ac:dyDescent="0.2">
      <c r="A54" s="27"/>
    </row>
    <row r="55" spans="1:39" x14ac:dyDescent="0.2">
      <c r="A55" s="26"/>
    </row>
    <row r="56" spans="1:39" x14ac:dyDescent="0.2">
      <c r="A56" s="27"/>
    </row>
    <row r="57" spans="1:39" x14ac:dyDescent="0.2">
      <c r="A57" s="26"/>
    </row>
    <row r="58" spans="1:39" x14ac:dyDescent="0.2">
      <c r="A58" s="27"/>
    </row>
    <row r="59" spans="1:39" x14ac:dyDescent="0.2">
      <c r="A59" s="26"/>
    </row>
    <row r="60" spans="1:39" x14ac:dyDescent="0.2">
      <c r="A60" s="27"/>
    </row>
    <row r="61" spans="1:39" x14ac:dyDescent="0.2">
      <c r="A61" s="26"/>
    </row>
    <row r="62" spans="1:39" x14ac:dyDescent="0.2">
      <c r="A62" s="27"/>
    </row>
    <row r="63" spans="1:39" x14ac:dyDescent="0.2">
      <c r="A63" s="26"/>
    </row>
    <row r="64" spans="1:39" x14ac:dyDescent="0.2">
      <c r="A64" s="27"/>
    </row>
    <row r="65" spans="1:1" x14ac:dyDescent="0.2">
      <c r="A65" s="26"/>
    </row>
    <row r="67" spans="1:1" x14ac:dyDescent="0.2">
      <c r="A67" s="28"/>
    </row>
  </sheetData>
  <sortState ref="AO1:AR37">
    <sortCondition ref="AR1:AR37"/>
  </sortState>
  <mergeCells count="69">
    <mergeCell ref="AE5:AM5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M6:M7"/>
    <mergeCell ref="AE2:AM2"/>
    <mergeCell ref="AE3:AM3"/>
    <mergeCell ref="B2:H2"/>
    <mergeCell ref="B3:H3"/>
    <mergeCell ref="I2:AD3"/>
    <mergeCell ref="Z6:Z7"/>
    <mergeCell ref="B12:AM12"/>
    <mergeCell ref="AM6:AM7"/>
    <mergeCell ref="A5:B6"/>
    <mergeCell ref="I6:I7"/>
    <mergeCell ref="V6:V7"/>
    <mergeCell ref="W6:W7"/>
    <mergeCell ref="X6:X7"/>
    <mergeCell ref="Y6:Y7"/>
    <mergeCell ref="U6:U7"/>
    <mergeCell ref="J6:J7"/>
    <mergeCell ref="K6:K7"/>
    <mergeCell ref="L6:L7"/>
    <mergeCell ref="C5:AD5"/>
    <mergeCell ref="I15:T15"/>
    <mergeCell ref="AE6:AE7"/>
    <mergeCell ref="AJ6:AJ7"/>
    <mergeCell ref="AK6:AK7"/>
    <mergeCell ref="AL6:AL7"/>
    <mergeCell ref="AA6:AA7"/>
    <mergeCell ref="AB6:AB7"/>
    <mergeCell ref="AC6:AC7"/>
    <mergeCell ref="AD6:AD7"/>
    <mergeCell ref="AG6:AG7"/>
    <mergeCell ref="AH6:AH7"/>
    <mergeCell ref="AI6:AI7"/>
    <mergeCell ref="AF6:AF7"/>
    <mergeCell ref="R6:R7"/>
    <mergeCell ref="S6:S7"/>
    <mergeCell ref="T6:T7"/>
    <mergeCell ref="AJ46:AM46"/>
    <mergeCell ref="AJ47:AM47"/>
    <mergeCell ref="J17:M17"/>
    <mergeCell ref="J18:M18"/>
    <mergeCell ref="E19:J19"/>
    <mergeCell ref="K19:X19"/>
    <mergeCell ref="B21:H21"/>
    <mergeCell ref="K21:X21"/>
    <mergeCell ref="A15:H15"/>
    <mergeCell ref="AJ48:AM48"/>
    <mergeCell ref="A49:AA49"/>
    <mergeCell ref="AJ49:AM49"/>
    <mergeCell ref="AJ45:AM45"/>
    <mergeCell ref="E22:J22"/>
    <mergeCell ref="AJ37:AM37"/>
    <mergeCell ref="AJ38:AM38"/>
    <mergeCell ref="AJ39:AM39"/>
    <mergeCell ref="AJ40:AM40"/>
    <mergeCell ref="AJ41:AM41"/>
    <mergeCell ref="AJ42:AM42"/>
    <mergeCell ref="AJ43:AM43"/>
    <mergeCell ref="AJ44:AM44"/>
  </mergeCells>
  <conditionalFormatting sqref="C13:AD13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C8:AD11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C8:AD11">
    <cfRule type="cellIs" dxfId="2" priority="1" stopIfTrue="1" operator="equal">
      <formula>"P"</formula>
    </cfRule>
    <cfRule type="cellIs" dxfId="1" priority="2" stopIfTrue="1" operator="equal">
      <formula>"U"</formula>
    </cfRule>
    <cfRule type="cellIs" dxfId="0" priority="3" stopIfTrue="1" operator="equal">
      <formula>"C"</formula>
    </cfRule>
  </conditionalFormatting>
  <dataValidations count="1">
    <dataValidation allowBlank="1" showInputMessage="1" showErrorMessage="1" errorTitle="uyarı !!" error="T.C. KİMLİK NO 11 RAKAMDAN OLUŞMALIDIR.." sqref="A12:A13 B13:AM13"/>
  </dataValidations>
  <printOptions horizontalCentered="1"/>
  <pageMargins left="0.19685039370078741" right="0.19685039370078741" top="0.54" bottom="0.49" header="0.27559055118110237" footer="0.15748031496062992"/>
  <pageSetup paperSize="9" scale="92" orientation="landscape" r:id="rId1"/>
  <headerFooter alignWithMargins="0">
    <oddFooter>&amp;C&amp;8Sayfa &amp;P / &amp;N</oddFooter>
  </headerFooter>
  <rowBreaks count="1" manualBreakCount="1">
    <brk id="2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KASIM 2021</vt:lpstr>
      <vt:lpstr>'KASIM 2021'!Yazdırma_Alanı</vt:lpstr>
      <vt:lpstr>'KASIM 2021'!Yazdırma_Başlıkları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2021-12-22T13:27:16Z</cp:lastPrinted>
  <dcterms:created xsi:type="dcterms:W3CDTF">2021-09-02T08:03:10Z</dcterms:created>
  <dcterms:modified xsi:type="dcterms:W3CDTF">2022-02-24T12:44:11Z</dcterms:modified>
</cp:coreProperties>
</file>