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055" windowHeight="8385" activeTab="1"/>
  </bookViews>
  <sheets>
    <sheet name="Liste" sheetId="1" r:id="rId1"/>
    <sheet name="ARALIK 2020" sheetId="2" r:id="rId2"/>
    <sheet name="MÜŞEREF UĞURLU" sheetId="3" r:id="rId3"/>
  </sheets>
  <externalReferences>
    <externalReference r:id="rId4"/>
  </externalReferences>
  <definedNames>
    <definedName name="_xlnm._FilterDatabase" localSheetId="1" hidden="1">'ARALIK 2020'!$A$5:$C$5</definedName>
    <definedName name="_xlnm._FilterDatabase" localSheetId="2" hidden="1">'MÜŞEREF UĞURLU'!$A$5:$D$5</definedName>
    <definedName name="donemler">[1]dönem!$E$1:$E$12</definedName>
    <definedName name="_xlnm.Print_Area" localSheetId="1">'ARALIK 2020'!$A$1:$AQ$22</definedName>
    <definedName name="_xlnm.Print_Area" localSheetId="2">'MÜŞEREF UĞURLU'!$A$1:$AO$21</definedName>
    <definedName name="_xlnm.Print_Titles" localSheetId="1">'ARALIK 2020'!$4:$5</definedName>
    <definedName name="_xlnm.Print_Titles" localSheetId="2">'MÜŞEREF UĞURLU'!$4:$5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12" i="2"/>
  <c r="AH7" i="2" l="1"/>
  <c r="AI7" i="2"/>
  <c r="AJ7" i="2"/>
  <c r="AK7" i="2"/>
  <c r="AL7" i="2"/>
  <c r="AM7" i="2"/>
  <c r="AN7" i="2"/>
  <c r="AO7" i="2"/>
  <c r="AH8" i="2"/>
  <c r="AI8" i="2"/>
  <c r="AJ8" i="2"/>
  <c r="AK8" i="2"/>
  <c r="AL8" i="2"/>
  <c r="AM8" i="2"/>
  <c r="AN8" i="2"/>
  <c r="AO8" i="2"/>
  <c r="AH9" i="2"/>
  <c r="AI9" i="2"/>
  <c r="AJ9" i="2"/>
  <c r="AK9" i="2"/>
  <c r="AL9" i="2"/>
  <c r="AM9" i="2"/>
  <c r="AN9" i="2"/>
  <c r="AO9" i="2"/>
  <c r="AH10" i="2"/>
  <c r="AI10" i="2"/>
  <c r="AJ10" i="2"/>
  <c r="AK10" i="2"/>
  <c r="AL10" i="2"/>
  <c r="AM10" i="2"/>
  <c r="AN10" i="2"/>
  <c r="AO10" i="2"/>
  <c r="AO6" i="2"/>
  <c r="AN6" i="2"/>
  <c r="AM6" i="2"/>
  <c r="AK6" i="2"/>
  <c r="AJ6" i="2"/>
  <c r="AH6" i="2"/>
  <c r="AL6" i="2"/>
  <c r="AI6" i="2"/>
  <c r="AP10" i="2" l="1"/>
  <c r="AP9" i="2"/>
  <c r="AP8" i="2"/>
  <c r="AP7" i="2"/>
  <c r="AP6" i="2"/>
  <c r="M17" i="2"/>
  <c r="N16" i="3" l="1"/>
  <c r="K11" i="3"/>
  <c r="AI1" i="3"/>
  <c r="G11" i="3" s="1"/>
</calcChain>
</file>

<file path=xl/sharedStrings.xml><?xml version="1.0" encoding="utf-8"?>
<sst xmlns="http://schemas.openxmlformats.org/spreadsheetml/2006/main" count="399" uniqueCount="206">
  <si>
    <t>SN</t>
  </si>
  <si>
    <t>TC_KİMLİK</t>
  </si>
  <si>
    <t>ADI</t>
  </si>
  <si>
    <t>SOYADI</t>
  </si>
  <si>
    <t>GÖREV_İLÇE</t>
  </si>
  <si>
    <t>OKUL-KURUM</t>
  </si>
  <si>
    <t>KURUM_KODU</t>
  </si>
  <si>
    <t>SERPİL</t>
  </si>
  <si>
    <t>ABDURRAHMAN</t>
  </si>
  <si>
    <t>ALPSAR</t>
  </si>
  <si>
    <t>AKHİSAR</t>
  </si>
  <si>
    <t>ADNAN MENDERES KIZ ANADOLU İMAM HATİP LİSESİ</t>
  </si>
  <si>
    <t>AYŞE</t>
  </si>
  <si>
    <t>ALKAÇ</t>
  </si>
  <si>
    <t>DEMİR</t>
  </si>
  <si>
    <t>ZEYNEP GÜLİN ÖNGÖR MESLEKİ VE TEKNİK ANADOLU LİSESİ</t>
  </si>
  <si>
    <t>OFLAZ</t>
  </si>
  <si>
    <t>KAYHAN ERGUN MESLEKİ VE TEKNİK ANADOLU LİSESİ</t>
  </si>
  <si>
    <t>AYŞEN</t>
  </si>
  <si>
    <t>YILMAZ</t>
  </si>
  <si>
    <t>ALİ ŞEFİK ORTAOKULU</t>
  </si>
  <si>
    <t>BİLGE</t>
  </si>
  <si>
    <t>ÇOBAN</t>
  </si>
  <si>
    <t>BÜLENT</t>
  </si>
  <si>
    <t>ÖRS</t>
  </si>
  <si>
    <t>AKHİSAR TOKİ ZEYTİNKENT İLKOKULU</t>
  </si>
  <si>
    <t>CEMİLE</t>
  </si>
  <si>
    <t>GÜN</t>
  </si>
  <si>
    <t>CENNET</t>
  </si>
  <si>
    <t>ASLAN</t>
  </si>
  <si>
    <t>MACİDE-RAMİZ TAŞKINLAR FEN LİSESİ</t>
  </si>
  <si>
    <t>ELİF</t>
  </si>
  <si>
    <t>ALİYA İZZETBEGOVİÇ MESLEKİ VE TEKNİK ANADOLU LİSESİ</t>
  </si>
  <si>
    <t>ELVEDA</t>
  </si>
  <si>
    <t>DÜLGER</t>
  </si>
  <si>
    <t>FEVZİ KESKİNOĞLU ANADOLU LİSESİ</t>
  </si>
  <si>
    <t>EMİNE</t>
  </si>
  <si>
    <t>DENKBASAN</t>
  </si>
  <si>
    <t>ZEYTİNLİOVA ANADOLU LİSESİ</t>
  </si>
  <si>
    <t>KAYA</t>
  </si>
  <si>
    <t>AKHİSAR ŞEYH İSA ANADOLU LİSESİ</t>
  </si>
  <si>
    <t>FATMA</t>
  </si>
  <si>
    <t>ÇUBAN</t>
  </si>
  <si>
    <t>DUMAN</t>
  </si>
  <si>
    <t>FARABİ MESLEKİ VE TEKNİK ANADOLU LİSESİ</t>
  </si>
  <si>
    <t>FEDA</t>
  </si>
  <si>
    <t>MAYDA</t>
  </si>
  <si>
    <t>FERHAN</t>
  </si>
  <si>
    <t>ŞENEL</t>
  </si>
  <si>
    <t>AKHİSAR TİCARET BORSASI-ALTI EYLÜL İLKOKULU</t>
  </si>
  <si>
    <t>GÜLSÜM</t>
  </si>
  <si>
    <t>YÜKSEL</t>
  </si>
  <si>
    <t>GÜLÜMSER</t>
  </si>
  <si>
    <t>NAYMAN</t>
  </si>
  <si>
    <t>HABİBE</t>
  </si>
  <si>
    <t>TAŞKIN</t>
  </si>
  <si>
    <t>NAMIK OĞUL ANADOLU LİSESİ</t>
  </si>
  <si>
    <t>HALİL</t>
  </si>
  <si>
    <t>AK</t>
  </si>
  <si>
    <t>CUMHURİYET MESLEKİ VE TEKNİK ANADOLU LİSESİ</t>
  </si>
  <si>
    <t>HATİCE</t>
  </si>
  <si>
    <t>KURT</t>
  </si>
  <si>
    <t>HAVVA</t>
  </si>
  <si>
    <t>DEMİRTAŞ</t>
  </si>
  <si>
    <t>HULUSİ</t>
  </si>
  <si>
    <t>TURAN</t>
  </si>
  <si>
    <t>AKHİSAR ANADOLU İMAM HATİP LİSESİ</t>
  </si>
  <si>
    <t>HÜSEYİN</t>
  </si>
  <si>
    <t>ALADAĞ</t>
  </si>
  <si>
    <t>DAĞDERE İLKOKULU</t>
  </si>
  <si>
    <t>İBRAHİM</t>
  </si>
  <si>
    <t>ÇALIŞKAN</t>
  </si>
  <si>
    <t>İLHAMİ SERDAR</t>
  </si>
  <si>
    <t>ÜSTÜNDAĞ</t>
  </si>
  <si>
    <t>AKHİSAR ÇAĞLAK ANADOLU LİSESİ</t>
  </si>
  <si>
    <t>KADİR</t>
  </si>
  <si>
    <t>BİLİR</t>
  </si>
  <si>
    <t>ARABACIBOZKÖY ŞEHİT ALİ BOZKURT ORTAOKULU</t>
  </si>
  <si>
    <t>UMUTLU</t>
  </si>
  <si>
    <t>KEZBAN</t>
  </si>
  <si>
    <t>BALKAN</t>
  </si>
  <si>
    <t>AKHİSAR ÖZEL EĞİTİM UYGULAMA MERKEZİ I. KADEME</t>
  </si>
  <si>
    <t>MEDİHA</t>
  </si>
  <si>
    <t>BALGÜN</t>
  </si>
  <si>
    <t>TİCARET ODASI İLKOKULU</t>
  </si>
  <si>
    <t>MEHMET</t>
  </si>
  <si>
    <t>GENCER</t>
  </si>
  <si>
    <t>HANPAŞA ORTAOKULU</t>
  </si>
  <si>
    <t>MELAHAT</t>
  </si>
  <si>
    <t>YILDIRIM</t>
  </si>
  <si>
    <t>A.VEHBİ BAKIRLIOĞLU İLKOKULU</t>
  </si>
  <si>
    <t>MELEK</t>
  </si>
  <si>
    <t>ÇELİK</t>
  </si>
  <si>
    <t>GÜNEŞ</t>
  </si>
  <si>
    <t>MUSTAFA</t>
  </si>
  <si>
    <t>MUTLU</t>
  </si>
  <si>
    <t>MUZAFFER</t>
  </si>
  <si>
    <t>DURUTLU</t>
  </si>
  <si>
    <t>MÜŞERREF</t>
  </si>
  <si>
    <t>UĞURLU</t>
  </si>
  <si>
    <t>NEJDET</t>
  </si>
  <si>
    <t>KÜÇÜK</t>
  </si>
  <si>
    <t>YAYAKIRILDIK REŞAT ÖZTÜRK ORTAOKULU</t>
  </si>
  <si>
    <t>NESRİN</t>
  </si>
  <si>
    <t>ARMAĞAN</t>
  </si>
  <si>
    <t>NÜRBET</t>
  </si>
  <si>
    <t>SARIL</t>
  </si>
  <si>
    <t>SELÇİKLİ MUSTAFA SABIRLI ORTAOKULU</t>
  </si>
  <si>
    <t>OĞUZCAN</t>
  </si>
  <si>
    <t>SEVERCAN</t>
  </si>
  <si>
    <t>ÖMÜR</t>
  </si>
  <si>
    <t>KAFADAR</t>
  </si>
  <si>
    <t>RAMAZAN</t>
  </si>
  <si>
    <t>TÜRKKAYA</t>
  </si>
  <si>
    <t>AKHİSAR BİLİM VE SANAT MERKEZİ</t>
  </si>
  <si>
    <t>ULUS</t>
  </si>
  <si>
    <t>SAADET</t>
  </si>
  <si>
    <t>ERSEVEN</t>
  </si>
  <si>
    <t>SAMET</t>
  </si>
  <si>
    <t>TÜRE</t>
  </si>
  <si>
    <t>SEBAHAT</t>
  </si>
  <si>
    <t>KARACA</t>
  </si>
  <si>
    <t>SEBİHA</t>
  </si>
  <si>
    <t>GÜLER</t>
  </si>
  <si>
    <t>SEMRA</t>
  </si>
  <si>
    <t>KARA</t>
  </si>
  <si>
    <t>AKSELENDİ MİMAR SİNAN - AHMET ÖZKAN İLKOKULU</t>
  </si>
  <si>
    <t>DAMYAN</t>
  </si>
  <si>
    <t>DR.AHMET TARIK SARI İLKOKULU</t>
  </si>
  <si>
    <t>SEVGİ</t>
  </si>
  <si>
    <t>BOZDAŞ</t>
  </si>
  <si>
    <t>SEVİM</t>
  </si>
  <si>
    <t>AKGÜN</t>
  </si>
  <si>
    <t>BAŞLAMIŞ CEYHAN KARASOY ORTAOKULU</t>
  </si>
  <si>
    <t>ŞADİYE</t>
  </si>
  <si>
    <t>CANDAN</t>
  </si>
  <si>
    <t>ŞEREF</t>
  </si>
  <si>
    <t>CAFERLER</t>
  </si>
  <si>
    <t>SÜLEYMANLI ŞEHİT MEHMET DÖNMEZ ORTAOKULU</t>
  </si>
  <si>
    <t>TAHA</t>
  </si>
  <si>
    <t>TAMER</t>
  </si>
  <si>
    <t>DEĞİRMENCİ</t>
  </si>
  <si>
    <t>TARIK</t>
  </si>
  <si>
    <t>PULAT</t>
  </si>
  <si>
    <t>GÖKÇEAHMET İLKOKULU</t>
  </si>
  <si>
    <t>ÜMMÜ</t>
  </si>
  <si>
    <t>VARDAR</t>
  </si>
  <si>
    <t>AKHİSAR ANADOLU LİSESİ</t>
  </si>
  <si>
    <t>ZÜHRE</t>
  </si>
  <si>
    <t>Okul/Kurumu :</t>
  </si>
  <si>
    <t>AKHİSAR İLÇE MİLLİ EĞİTİM MÜDÜRLÜĞÜ</t>
  </si>
  <si>
    <t>GEÇİCİ İŞÇİ AYLIK PUANTAJ CETVELİ</t>
  </si>
  <si>
    <t>Ünvanı :</t>
  </si>
  <si>
    <t>Geçici İşçi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</si>
  <si>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</si>
  <si>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</si>
  <si>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</si>
  <si>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</si>
  <si>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</si>
  <si>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</si>
  <si>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</si>
  <si>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</si>
  <si>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</si>
  <si>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</si>
  <si>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</si>
  <si>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</si>
  <si>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</si>
  <si>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</si>
  <si>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</si>
  <si>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</si>
  <si>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</si>
  <si>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</si>
  <si>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</si>
  <si>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</si>
  <si>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</si>
  <si>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</si>
  <si>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</si>
  <si>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</si>
  <si>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</si>
  <si>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</si>
  <si>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</si>
  <si>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</si>
  <si>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</si>
  <si>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</si>
  <si>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Dİ=DOĞUM İZNİ</t>
  </si>
  <si>
    <t>Şube Müdürü</t>
  </si>
  <si>
    <t>ŞEF</t>
  </si>
  <si>
    <t>Murat ÇİÇEK</t>
  </si>
  <si>
    <t>15 ARALIK-14 OCAK</t>
  </si>
  <si>
    <t>D</t>
  </si>
  <si>
    <t>T</t>
  </si>
  <si>
    <t>Mahmut YAĞMURLU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</si>
  <si>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</si>
  <si>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</si>
  <si>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</si>
  <si>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</si>
  <si>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2022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</si>
  <si>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</si>
  <si>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</si>
  <si>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</si>
  <si>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</si>
  <si>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</si>
  <si>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SÜREKLİ İŞÇİ AYLIK PUANTAJ CETVELİ</t>
  </si>
  <si>
    <t xml:space="preserve">Yukarıda isimleri yazılı bulunan Sürekli işçi/işçiler </t>
  </si>
  <si>
    <t>ADI SOYADI</t>
  </si>
  <si>
    <t xml:space="preserve">15 Nisan - 14 Mayıs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</si>
</sst>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3" fillId="3" borderId="0" applyNumberFormat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3" fillId="0" borderId="6" xfId="1" applyFont="1" applyFill="1" applyBorder="1" applyAlignment="1" applyProtection="1">
      <alignment vertical="center" wrapText="1"/>
      <protection locked="0"/>
    </xf>
    <xf numFmtId="165" fontId="3" fillId="0" borderId="6" xfId="1" applyNumberFormat="1" applyFont="1" applyFill="1" applyBorder="1" applyAlignment="1" applyProtection="1">
      <alignment horizontal="center" textRotation="90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shrinkToFit="1"/>
      <protection locked="0"/>
    </xf>
    <xf numFmtId="0" fontId="3" fillId="0" borderId="13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 applyProtection="1">
      <alignment horizontal="left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2" fillId="0" borderId="0" xfId="2" applyFont="1" applyAlignment="1">
      <alignment vertical="center"/>
    </xf>
    <xf numFmtId="0" fontId="2" fillId="0" borderId="0" xfId="2" applyAlignment="1">
      <alignment vertical="center"/>
    </xf>
    <xf numFmtId="0" fontId="3" fillId="2" borderId="0" xfId="1" applyFont="1" applyFill="1" applyAlignment="1" applyProtection="1">
      <alignment horizontal="left" vertical="center"/>
      <protection locked="0"/>
    </xf>
    <xf numFmtId="0" fontId="4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4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0" fontId="6" fillId="0" borderId="1" xfId="1" applyFont="1" applyFill="1" applyBorder="1" applyAlignment="1" applyProtection="1">
      <alignment textRotation="90"/>
      <protection locked="0"/>
    </xf>
    <xf numFmtId="0" fontId="4" fillId="0" borderId="1" xfId="1" applyFont="1" applyFill="1" applyBorder="1" applyAlignment="1" applyProtection="1">
      <alignment textRotation="90"/>
      <protection locked="0"/>
    </xf>
    <xf numFmtId="0" fontId="7" fillId="0" borderId="1" xfId="1" applyFont="1" applyFill="1" applyBorder="1" applyAlignment="1" applyProtection="1">
      <alignment vertical="center" wrapText="1"/>
      <protection hidden="1"/>
    </xf>
    <xf numFmtId="0" fontId="4" fillId="0" borderId="1" xfId="2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14" fillId="0" borderId="1" xfId="3" applyFont="1" applyFill="1" applyBorder="1" applyAlignment="1" applyProtection="1">
      <alignment vertical="center" wrapText="1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5" fontId="3" fillId="0" borderId="16" xfId="1" applyNumberFormat="1" applyFont="1" applyFill="1" applyBorder="1" applyAlignment="1" applyProtection="1">
      <alignment horizontal="center" textRotation="90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left" vertical="center" shrinkToFi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horizontal="center" vertical="center" wrapText="1"/>
      <protection locked="0"/>
    </xf>
    <xf numFmtId="0" fontId="6" fillId="0" borderId="16" xfId="1" applyFont="1" applyFill="1" applyBorder="1" applyAlignment="1" applyProtection="1">
      <alignment textRotation="90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2" quotePrefix="1" applyFont="1" applyAlignment="1">
      <alignment vertical="center"/>
    </xf>
    <xf numFmtId="0" fontId="6" fillId="0" borderId="17" xfId="1" applyFont="1" applyFill="1" applyBorder="1" applyAlignment="1" applyProtection="1">
      <alignment textRotation="90"/>
      <protection locked="0"/>
    </xf>
    <xf numFmtId="0" fontId="4" fillId="0" borderId="19" xfId="1" applyFont="1" applyFill="1" applyBorder="1" applyAlignment="1" applyProtection="1">
      <alignment textRotation="90"/>
      <protection locked="0"/>
    </xf>
    <xf numFmtId="0" fontId="7" fillId="0" borderId="12" xfId="1" applyFont="1" applyFill="1" applyBorder="1" applyAlignment="1" applyProtection="1">
      <alignment vertical="center" wrapText="1"/>
      <protection hidden="1"/>
    </xf>
    <xf numFmtId="0" fontId="4" fillId="0" borderId="13" xfId="2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vertical="center" wrapText="1"/>
      <protection hidden="1"/>
    </xf>
    <xf numFmtId="0" fontId="7" fillId="0" borderId="6" xfId="1" applyFont="1" applyFill="1" applyBorder="1" applyAlignment="1" applyProtection="1">
      <alignment vertical="center" wrapText="1"/>
      <protection hidden="1"/>
    </xf>
    <xf numFmtId="0" fontId="4" fillId="0" borderId="7" xfId="2" applyFont="1" applyFill="1" applyBorder="1" applyAlignment="1" applyProtection="1">
      <alignment vertical="center"/>
      <protection locked="0"/>
    </xf>
    <xf numFmtId="0" fontId="5" fillId="0" borderId="20" xfId="2" applyFont="1" applyFill="1" applyBorder="1" applyAlignment="1" applyProtection="1">
      <alignment horizontal="center" vertical="center" textRotation="255"/>
      <protection locked="0"/>
    </xf>
    <xf numFmtId="0" fontId="3" fillId="0" borderId="12" xfId="2" applyFont="1" applyFill="1" applyBorder="1" applyAlignment="1" applyProtection="1">
      <alignment vertical="center"/>
      <protection locked="0"/>
    </xf>
    <xf numFmtId="14" fontId="4" fillId="0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4" fillId="0" borderId="1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9" fontId="4" fillId="0" borderId="2" xfId="2" applyNumberFormat="1" applyFont="1" applyFill="1" applyBorder="1" applyAlignment="1" applyProtection="1">
      <alignment horizontal="center" vertical="center"/>
      <protection hidden="1"/>
    </xf>
    <xf numFmtId="49" fontId="4" fillId="0" borderId="3" xfId="2" applyNumberFormat="1" applyFont="1" applyFill="1" applyBorder="1" applyAlignment="1" applyProtection="1">
      <alignment horizontal="center" vertical="center"/>
      <protection hidden="1"/>
    </xf>
    <xf numFmtId="49" fontId="4" fillId="0" borderId="4" xfId="2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center" vertical="center" shrinkToFit="1"/>
      <protection hidden="1"/>
    </xf>
    <xf numFmtId="0" fontId="4" fillId="0" borderId="4" xfId="1" applyFont="1" applyFill="1" applyBorder="1" applyAlignment="1" applyProtection="1">
      <alignment horizontal="center" vertical="center" shrinkToFit="1"/>
      <protection hidden="1"/>
    </xf>
    <xf numFmtId="0" fontId="5" fillId="0" borderId="0" xfId="1" applyFont="1" applyFill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166" fontId="3" fillId="0" borderId="0" xfId="1" applyNumberFormat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164" fontId="4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/>
  </cellXfs>
  <cellStyles count="4">
    <cellStyle name="Normal" xfId="0" builtinId="0"/>
    <cellStyle name="Normal 2" xfId="2"/>
    <cellStyle name="Normal_Sayfa1" xfId="1"/>
    <cellStyle name="Vurgu3" xfId="3" builtinId="37"/>
  </cellStyles>
  <dxfs count="16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60" zoomScaleNormal="100" workbookViewId="0">
      <selection activeCell="C4" sqref="C4"/>
    </sheetView>
  </sheetViews>
  <sheetFormatPr defaultRowHeight="15" x14ac:dyDescent="0.25"/>
  <cols>
    <col min="1" max="1" width="6" customWidth="1"/>
    <col min="2" max="2" width="12" bestFit="1" customWidth="1"/>
    <col min="3" max="3" width="15.42578125" bestFit="1" customWidth="1"/>
    <col min="4" max="4" width="12.140625" bestFit="1" customWidth="1"/>
    <col min="5" max="5" width="11.85546875" bestFit="1" customWidth="1"/>
    <col min="6" max="6" width="53.85546875" bestFit="1" customWidth="1"/>
    <col min="7" max="7" width="14.42578125" bestFit="1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>
        <v>39832804906</v>
      </c>
      <c r="C2" s="5" t="s">
        <v>8</v>
      </c>
      <c r="D2" s="5" t="s">
        <v>9</v>
      </c>
      <c r="E2" s="5" t="s">
        <v>10</v>
      </c>
      <c r="F2" s="5" t="s">
        <v>11</v>
      </c>
      <c r="G2" s="5">
        <v>759994</v>
      </c>
    </row>
    <row r="3" spans="1:7" x14ac:dyDescent="0.25">
      <c r="A3" s="3">
        <v>2</v>
      </c>
      <c r="B3" s="4">
        <v>54202326420</v>
      </c>
      <c r="C3" s="5" t="s">
        <v>12</v>
      </c>
      <c r="D3" s="5" t="s">
        <v>13</v>
      </c>
      <c r="E3" s="5" t="s">
        <v>10</v>
      </c>
      <c r="F3" s="5" t="s">
        <v>11</v>
      </c>
      <c r="G3" s="5">
        <v>759994</v>
      </c>
    </row>
    <row r="4" spans="1:7" x14ac:dyDescent="0.25">
      <c r="A4" s="3">
        <v>3</v>
      </c>
      <c r="B4" s="4">
        <v>13180743254</v>
      </c>
      <c r="C4" s="5" t="s">
        <v>12</v>
      </c>
      <c r="D4" s="5" t="s">
        <v>14</v>
      </c>
      <c r="E4" s="5" t="s">
        <v>10</v>
      </c>
      <c r="F4" s="5" t="s">
        <v>15</v>
      </c>
      <c r="G4" s="5">
        <v>182445</v>
      </c>
    </row>
    <row r="5" spans="1:7" x14ac:dyDescent="0.25">
      <c r="A5" s="3">
        <v>4</v>
      </c>
      <c r="B5" s="4">
        <v>36259933066</v>
      </c>
      <c r="C5" s="5" t="s">
        <v>12</v>
      </c>
      <c r="D5" s="5" t="s">
        <v>16</v>
      </c>
      <c r="E5" s="5" t="s">
        <v>10</v>
      </c>
      <c r="F5" s="5" t="s">
        <v>17</v>
      </c>
      <c r="G5" s="5">
        <v>182433</v>
      </c>
    </row>
    <row r="6" spans="1:7" x14ac:dyDescent="0.25">
      <c r="A6" s="3">
        <v>5</v>
      </c>
      <c r="B6" s="4">
        <v>32447051444</v>
      </c>
      <c r="C6" s="5" t="s">
        <v>18</v>
      </c>
      <c r="D6" s="5" t="s">
        <v>19</v>
      </c>
      <c r="E6" s="5" t="s">
        <v>10</v>
      </c>
      <c r="F6" s="5" t="s">
        <v>20</v>
      </c>
      <c r="G6" s="5">
        <v>725027</v>
      </c>
    </row>
    <row r="7" spans="1:7" x14ac:dyDescent="0.25">
      <c r="A7" s="3">
        <v>6</v>
      </c>
      <c r="B7" s="4">
        <v>27869203670</v>
      </c>
      <c r="C7" s="5" t="s">
        <v>21</v>
      </c>
      <c r="D7" s="5" t="s">
        <v>22</v>
      </c>
      <c r="E7" s="5" t="s">
        <v>10</v>
      </c>
      <c r="F7" s="5" t="s">
        <v>17</v>
      </c>
      <c r="G7" s="5">
        <v>182433</v>
      </c>
    </row>
    <row r="8" spans="1:7" x14ac:dyDescent="0.25">
      <c r="A8" s="3">
        <v>7</v>
      </c>
      <c r="B8" s="4">
        <v>61465083946</v>
      </c>
      <c r="C8" s="5" t="s">
        <v>23</v>
      </c>
      <c r="D8" s="5" t="s">
        <v>24</v>
      </c>
      <c r="E8" s="5" t="s">
        <v>10</v>
      </c>
      <c r="F8" s="5" t="s">
        <v>25</v>
      </c>
      <c r="G8" s="5">
        <v>722223</v>
      </c>
    </row>
    <row r="9" spans="1:7" x14ac:dyDescent="0.25">
      <c r="A9" s="3">
        <v>8</v>
      </c>
      <c r="B9" s="4">
        <v>24200326784</v>
      </c>
      <c r="C9" s="5" t="s">
        <v>26</v>
      </c>
      <c r="D9" s="5" t="s">
        <v>27</v>
      </c>
      <c r="E9" s="5" t="s">
        <v>10</v>
      </c>
      <c r="F9" s="5" t="s">
        <v>15</v>
      </c>
      <c r="G9" s="5">
        <v>182445</v>
      </c>
    </row>
    <row r="10" spans="1:7" x14ac:dyDescent="0.25">
      <c r="A10" s="3">
        <v>9</v>
      </c>
      <c r="B10" s="4">
        <v>57466217176</v>
      </c>
      <c r="C10" s="5" t="s">
        <v>28</v>
      </c>
      <c r="D10" s="5" t="s">
        <v>29</v>
      </c>
      <c r="E10" s="5" t="s">
        <v>10</v>
      </c>
      <c r="F10" s="5" t="s">
        <v>30</v>
      </c>
      <c r="G10" s="5">
        <v>972705</v>
      </c>
    </row>
    <row r="11" spans="1:7" x14ac:dyDescent="0.25">
      <c r="A11" s="3">
        <v>10</v>
      </c>
      <c r="B11" s="4">
        <v>45127628454</v>
      </c>
      <c r="C11" s="5" t="s">
        <v>31</v>
      </c>
      <c r="D11" s="5" t="s">
        <v>24</v>
      </c>
      <c r="E11" s="5" t="s">
        <v>10</v>
      </c>
      <c r="F11" s="5" t="s">
        <v>32</v>
      </c>
      <c r="G11" s="5">
        <v>759892</v>
      </c>
    </row>
    <row r="12" spans="1:7" x14ac:dyDescent="0.25">
      <c r="A12" s="3">
        <v>11</v>
      </c>
      <c r="B12" s="4">
        <v>12323722552</v>
      </c>
      <c r="C12" s="5" t="s">
        <v>33</v>
      </c>
      <c r="D12" s="5" t="s">
        <v>34</v>
      </c>
      <c r="E12" s="5" t="s">
        <v>10</v>
      </c>
      <c r="F12" s="5" t="s">
        <v>35</v>
      </c>
      <c r="G12" s="5">
        <v>972356</v>
      </c>
    </row>
    <row r="13" spans="1:7" x14ac:dyDescent="0.25">
      <c r="A13" s="3">
        <v>12</v>
      </c>
      <c r="B13" s="4">
        <v>24440319232</v>
      </c>
      <c r="C13" s="5" t="s">
        <v>36</v>
      </c>
      <c r="D13" s="5" t="s">
        <v>37</v>
      </c>
      <c r="E13" s="5" t="s">
        <v>10</v>
      </c>
      <c r="F13" s="5" t="s">
        <v>38</v>
      </c>
      <c r="G13" s="5">
        <v>750988</v>
      </c>
    </row>
    <row r="14" spans="1:7" x14ac:dyDescent="0.25">
      <c r="A14" s="3">
        <v>13</v>
      </c>
      <c r="B14" s="4">
        <v>53362376184</v>
      </c>
      <c r="C14" s="5" t="s">
        <v>36</v>
      </c>
      <c r="D14" s="5" t="s">
        <v>39</v>
      </c>
      <c r="E14" s="5" t="s">
        <v>10</v>
      </c>
      <c r="F14" s="5" t="s">
        <v>40</v>
      </c>
      <c r="G14" s="5">
        <v>757995</v>
      </c>
    </row>
    <row r="15" spans="1:7" x14ac:dyDescent="0.25">
      <c r="A15" s="3">
        <v>14</v>
      </c>
      <c r="B15" s="4">
        <v>15014633328</v>
      </c>
      <c r="C15" s="5" t="s">
        <v>41</v>
      </c>
      <c r="D15" s="5" t="s">
        <v>42</v>
      </c>
      <c r="E15" s="5" t="s">
        <v>10</v>
      </c>
      <c r="F15" s="5" t="s">
        <v>40</v>
      </c>
      <c r="G15" s="5">
        <v>757995</v>
      </c>
    </row>
    <row r="16" spans="1:7" x14ac:dyDescent="0.25">
      <c r="A16" s="3">
        <v>15</v>
      </c>
      <c r="B16" s="4">
        <v>52117417660</v>
      </c>
      <c r="C16" s="5" t="s">
        <v>41</v>
      </c>
      <c r="D16" s="5" t="s">
        <v>43</v>
      </c>
      <c r="E16" s="5" t="s">
        <v>10</v>
      </c>
      <c r="F16" s="5" t="s">
        <v>44</v>
      </c>
      <c r="G16" s="5">
        <v>962766</v>
      </c>
    </row>
    <row r="17" spans="1:7" x14ac:dyDescent="0.25">
      <c r="A17" s="3">
        <v>16</v>
      </c>
      <c r="B17" s="4">
        <v>13561968986</v>
      </c>
      <c r="C17" s="5" t="s">
        <v>45</v>
      </c>
      <c r="D17" s="5" t="s">
        <v>46</v>
      </c>
      <c r="E17" s="5" t="s">
        <v>10</v>
      </c>
      <c r="F17" s="5" t="s">
        <v>44</v>
      </c>
      <c r="G17" s="5">
        <v>962766</v>
      </c>
    </row>
    <row r="18" spans="1:7" x14ac:dyDescent="0.25">
      <c r="A18" s="3">
        <v>17</v>
      </c>
      <c r="B18" s="4">
        <v>61720075570</v>
      </c>
      <c r="C18" s="5" t="s">
        <v>47</v>
      </c>
      <c r="D18" s="5" t="s">
        <v>48</v>
      </c>
      <c r="E18" s="5" t="s">
        <v>10</v>
      </c>
      <c r="F18" s="5" t="s">
        <v>49</v>
      </c>
      <c r="G18" s="5">
        <v>722154</v>
      </c>
    </row>
    <row r="19" spans="1:7" x14ac:dyDescent="0.25">
      <c r="A19" s="3">
        <v>18</v>
      </c>
      <c r="B19" s="4">
        <v>32978033308</v>
      </c>
      <c r="C19" s="5" t="s">
        <v>50</v>
      </c>
      <c r="D19" s="5" t="s">
        <v>51</v>
      </c>
      <c r="E19" s="5" t="s">
        <v>10</v>
      </c>
      <c r="F19" s="5" t="s">
        <v>11</v>
      </c>
      <c r="G19" s="5">
        <v>759994</v>
      </c>
    </row>
    <row r="20" spans="1:7" x14ac:dyDescent="0.25">
      <c r="A20" s="3">
        <v>19</v>
      </c>
      <c r="B20" s="4">
        <v>17132570332</v>
      </c>
      <c r="C20" s="5" t="s">
        <v>52</v>
      </c>
      <c r="D20" s="5" t="s">
        <v>53</v>
      </c>
      <c r="E20" s="5" t="s">
        <v>10</v>
      </c>
      <c r="F20" s="5" t="s">
        <v>44</v>
      </c>
      <c r="G20" s="5">
        <v>962766</v>
      </c>
    </row>
    <row r="21" spans="1:7" x14ac:dyDescent="0.25">
      <c r="A21" s="3">
        <v>20</v>
      </c>
      <c r="B21" s="4">
        <v>12911703666</v>
      </c>
      <c r="C21" s="5" t="s">
        <v>54</v>
      </c>
      <c r="D21" s="5" t="s">
        <v>55</v>
      </c>
      <c r="E21" s="5" t="s">
        <v>10</v>
      </c>
      <c r="F21" s="5" t="s">
        <v>56</v>
      </c>
      <c r="G21" s="5">
        <v>973803</v>
      </c>
    </row>
    <row r="22" spans="1:7" x14ac:dyDescent="0.25">
      <c r="A22" s="3">
        <v>21</v>
      </c>
      <c r="B22" s="4">
        <v>34351988472</v>
      </c>
      <c r="C22" s="5" t="s">
        <v>57</v>
      </c>
      <c r="D22" s="5" t="s">
        <v>58</v>
      </c>
      <c r="E22" s="5" t="s">
        <v>10</v>
      </c>
      <c r="F22" s="5" t="s">
        <v>59</v>
      </c>
      <c r="G22" s="5">
        <v>215667</v>
      </c>
    </row>
    <row r="23" spans="1:7" x14ac:dyDescent="0.25">
      <c r="A23" s="3">
        <v>22</v>
      </c>
      <c r="B23" s="4">
        <v>28193193668</v>
      </c>
      <c r="C23" s="5" t="s">
        <v>60</v>
      </c>
      <c r="D23" s="5" t="s">
        <v>61</v>
      </c>
      <c r="E23" s="5" t="s">
        <v>10</v>
      </c>
      <c r="F23" s="5" t="s">
        <v>44</v>
      </c>
      <c r="G23" s="5">
        <v>962766</v>
      </c>
    </row>
    <row r="24" spans="1:7" x14ac:dyDescent="0.25">
      <c r="A24" s="3">
        <v>23</v>
      </c>
      <c r="B24" s="4">
        <v>58147194458</v>
      </c>
      <c r="C24" s="5" t="s">
        <v>62</v>
      </c>
      <c r="D24" s="5" t="s">
        <v>63</v>
      </c>
      <c r="E24" s="5" t="s">
        <v>10</v>
      </c>
      <c r="F24" s="5" t="s">
        <v>15</v>
      </c>
      <c r="G24" s="5">
        <v>182445</v>
      </c>
    </row>
    <row r="25" spans="1:7" x14ac:dyDescent="0.25">
      <c r="A25" s="3">
        <v>24</v>
      </c>
      <c r="B25" s="4">
        <v>40345789000</v>
      </c>
      <c r="C25" s="5" t="s">
        <v>64</v>
      </c>
      <c r="D25" s="5" t="s">
        <v>65</v>
      </c>
      <c r="E25" s="5" t="s">
        <v>10</v>
      </c>
      <c r="F25" s="5" t="s">
        <v>66</v>
      </c>
      <c r="G25" s="5">
        <v>182470</v>
      </c>
    </row>
    <row r="26" spans="1:7" x14ac:dyDescent="0.25">
      <c r="A26" s="3">
        <v>25</v>
      </c>
      <c r="B26" s="4">
        <v>17258558078</v>
      </c>
      <c r="C26" s="5" t="s">
        <v>67</v>
      </c>
      <c r="D26" s="5" t="s">
        <v>68</v>
      </c>
      <c r="E26" s="5" t="s">
        <v>10</v>
      </c>
      <c r="F26" s="5" t="s">
        <v>69</v>
      </c>
      <c r="G26" s="5">
        <v>737935</v>
      </c>
    </row>
    <row r="27" spans="1:7" x14ac:dyDescent="0.25">
      <c r="A27" s="3">
        <v>26</v>
      </c>
      <c r="B27" s="4">
        <v>57070230868</v>
      </c>
      <c r="C27" s="5" t="s">
        <v>70</v>
      </c>
      <c r="D27" s="5" t="s">
        <v>71</v>
      </c>
      <c r="E27" s="5" t="s">
        <v>10</v>
      </c>
      <c r="F27" s="5" t="s">
        <v>40</v>
      </c>
      <c r="G27" s="5">
        <v>757995</v>
      </c>
    </row>
    <row r="28" spans="1:7" x14ac:dyDescent="0.25">
      <c r="A28" s="3">
        <v>27</v>
      </c>
      <c r="B28" s="4">
        <v>51631412878</v>
      </c>
      <c r="C28" s="5" t="s">
        <v>72</v>
      </c>
      <c r="D28" s="5" t="s">
        <v>73</v>
      </c>
      <c r="E28" s="5" t="s">
        <v>10</v>
      </c>
      <c r="F28" s="5" t="s">
        <v>74</v>
      </c>
      <c r="G28" s="5">
        <v>964114</v>
      </c>
    </row>
    <row r="29" spans="1:7" x14ac:dyDescent="0.25">
      <c r="A29" s="3">
        <v>28</v>
      </c>
      <c r="B29" s="4">
        <v>14402454262</v>
      </c>
      <c r="C29" s="5" t="s">
        <v>75</v>
      </c>
      <c r="D29" s="5" t="s">
        <v>76</v>
      </c>
      <c r="E29" s="5" t="s">
        <v>10</v>
      </c>
      <c r="F29" s="5" t="s">
        <v>77</v>
      </c>
      <c r="G29" s="5">
        <v>725260</v>
      </c>
    </row>
    <row r="30" spans="1:7" x14ac:dyDescent="0.25">
      <c r="A30" s="3">
        <v>29</v>
      </c>
      <c r="B30" s="4">
        <v>13442685766</v>
      </c>
      <c r="C30" s="5" t="s">
        <v>75</v>
      </c>
      <c r="D30" s="5" t="s">
        <v>78</v>
      </c>
      <c r="E30" s="5" t="s">
        <v>10</v>
      </c>
      <c r="F30" s="5" t="s">
        <v>40</v>
      </c>
      <c r="G30" s="5">
        <v>757995</v>
      </c>
    </row>
    <row r="31" spans="1:7" x14ac:dyDescent="0.25">
      <c r="A31" s="3">
        <v>30</v>
      </c>
      <c r="B31" s="4">
        <v>13061697294</v>
      </c>
      <c r="C31" s="5" t="s">
        <v>79</v>
      </c>
      <c r="D31" s="5" t="s">
        <v>80</v>
      </c>
      <c r="E31" s="5" t="s">
        <v>10</v>
      </c>
      <c r="F31" s="5" t="s">
        <v>44</v>
      </c>
      <c r="G31" s="5">
        <v>962766</v>
      </c>
    </row>
    <row r="32" spans="1:7" x14ac:dyDescent="0.25">
      <c r="A32" s="3">
        <v>31</v>
      </c>
      <c r="B32" s="4">
        <v>12944701806</v>
      </c>
      <c r="C32" s="5" t="s">
        <v>79</v>
      </c>
      <c r="D32" s="5" t="s">
        <v>39</v>
      </c>
      <c r="E32" s="5" t="s">
        <v>10</v>
      </c>
      <c r="F32" s="5" t="s">
        <v>81</v>
      </c>
      <c r="G32" s="5">
        <v>747147</v>
      </c>
    </row>
    <row r="33" spans="1:7" x14ac:dyDescent="0.25">
      <c r="A33" s="3">
        <v>32</v>
      </c>
      <c r="B33" s="4">
        <v>51718409364</v>
      </c>
      <c r="C33" s="5" t="s">
        <v>82</v>
      </c>
      <c r="D33" s="5" t="s">
        <v>83</v>
      </c>
      <c r="E33" s="5" t="s">
        <v>10</v>
      </c>
      <c r="F33" s="5" t="s">
        <v>84</v>
      </c>
      <c r="G33" s="5">
        <v>722776</v>
      </c>
    </row>
    <row r="34" spans="1:7" x14ac:dyDescent="0.25">
      <c r="A34" s="3">
        <v>33</v>
      </c>
      <c r="B34" s="4">
        <v>18857504862</v>
      </c>
      <c r="C34" s="5" t="s">
        <v>85</v>
      </c>
      <c r="D34" s="5" t="s">
        <v>86</v>
      </c>
      <c r="E34" s="5" t="s">
        <v>10</v>
      </c>
      <c r="F34" s="5" t="s">
        <v>87</v>
      </c>
      <c r="G34" s="5">
        <v>725063</v>
      </c>
    </row>
    <row r="35" spans="1:7" x14ac:dyDescent="0.25">
      <c r="A35" s="3">
        <v>34</v>
      </c>
      <c r="B35" s="4">
        <v>47758540808</v>
      </c>
      <c r="C35" s="5" t="s">
        <v>88</v>
      </c>
      <c r="D35" s="5" t="s">
        <v>89</v>
      </c>
      <c r="E35" s="5" t="s">
        <v>10</v>
      </c>
      <c r="F35" s="5" t="s">
        <v>90</v>
      </c>
      <c r="G35" s="5">
        <v>722426</v>
      </c>
    </row>
    <row r="36" spans="1:7" x14ac:dyDescent="0.25">
      <c r="A36" s="3">
        <v>35</v>
      </c>
      <c r="B36" s="4">
        <v>39361821856</v>
      </c>
      <c r="C36" s="5" t="s">
        <v>91</v>
      </c>
      <c r="D36" s="5" t="s">
        <v>92</v>
      </c>
      <c r="E36" s="5" t="s">
        <v>10</v>
      </c>
      <c r="F36" s="5" t="s">
        <v>74</v>
      </c>
      <c r="G36" s="5">
        <v>964114</v>
      </c>
    </row>
    <row r="37" spans="1:7" x14ac:dyDescent="0.25">
      <c r="A37" s="3">
        <v>36</v>
      </c>
      <c r="B37" s="4">
        <v>45622613122</v>
      </c>
      <c r="C37" s="5" t="s">
        <v>91</v>
      </c>
      <c r="D37" s="5" t="s">
        <v>93</v>
      </c>
      <c r="E37" s="5" t="s">
        <v>10</v>
      </c>
      <c r="F37" s="5" t="s">
        <v>15</v>
      </c>
      <c r="G37" s="5">
        <v>182445</v>
      </c>
    </row>
    <row r="38" spans="1:7" x14ac:dyDescent="0.25">
      <c r="A38" s="3">
        <v>37</v>
      </c>
      <c r="B38" s="4">
        <v>22097396996</v>
      </c>
      <c r="C38" s="5" t="s">
        <v>94</v>
      </c>
      <c r="D38" s="5" t="s">
        <v>95</v>
      </c>
      <c r="E38" s="5" t="s">
        <v>10</v>
      </c>
      <c r="F38" s="5" t="s">
        <v>15</v>
      </c>
      <c r="G38" s="5">
        <v>182445</v>
      </c>
    </row>
    <row r="39" spans="1:7" x14ac:dyDescent="0.25">
      <c r="A39" s="3">
        <v>38</v>
      </c>
      <c r="B39" s="4">
        <v>56572247480</v>
      </c>
      <c r="C39" s="5" t="s">
        <v>96</v>
      </c>
      <c r="D39" s="5" t="s">
        <v>97</v>
      </c>
      <c r="E39" s="5" t="s">
        <v>10</v>
      </c>
      <c r="F39" s="5" t="s">
        <v>30</v>
      </c>
      <c r="G39" s="5">
        <v>972705</v>
      </c>
    </row>
    <row r="40" spans="1:7" x14ac:dyDescent="0.25">
      <c r="A40" s="3">
        <v>39</v>
      </c>
      <c r="B40" s="4">
        <v>17468559162</v>
      </c>
      <c r="C40" s="5" t="s">
        <v>98</v>
      </c>
      <c r="D40" s="5" t="s">
        <v>99</v>
      </c>
      <c r="E40" s="5" t="s">
        <v>10</v>
      </c>
      <c r="F40" s="5" t="s">
        <v>11</v>
      </c>
      <c r="G40" s="5">
        <v>759994</v>
      </c>
    </row>
    <row r="41" spans="1:7" x14ac:dyDescent="0.25">
      <c r="A41" s="3">
        <v>40</v>
      </c>
      <c r="B41" s="4">
        <v>10988775296</v>
      </c>
      <c r="C41" s="5" t="s">
        <v>100</v>
      </c>
      <c r="D41" s="5" t="s">
        <v>101</v>
      </c>
      <c r="E41" s="5" t="s">
        <v>10</v>
      </c>
      <c r="F41" s="5" t="s">
        <v>102</v>
      </c>
      <c r="G41" s="5">
        <v>724986</v>
      </c>
    </row>
    <row r="42" spans="1:7" x14ac:dyDescent="0.25">
      <c r="A42" s="3">
        <v>41</v>
      </c>
      <c r="B42" s="4">
        <v>29192159648</v>
      </c>
      <c r="C42" s="5" t="s">
        <v>103</v>
      </c>
      <c r="D42" s="5" t="s">
        <v>104</v>
      </c>
      <c r="E42" s="5" t="s">
        <v>10</v>
      </c>
      <c r="F42" s="5" t="s">
        <v>17</v>
      </c>
      <c r="G42" s="5">
        <v>182433</v>
      </c>
    </row>
    <row r="43" spans="1:7" x14ac:dyDescent="0.25">
      <c r="A43" s="3">
        <v>42</v>
      </c>
      <c r="B43" s="4">
        <v>20126462834</v>
      </c>
      <c r="C43" s="5" t="s">
        <v>105</v>
      </c>
      <c r="D43" s="5" t="s">
        <v>106</v>
      </c>
      <c r="E43" s="5" t="s">
        <v>10</v>
      </c>
      <c r="F43" s="5" t="s">
        <v>107</v>
      </c>
      <c r="G43" s="5">
        <v>725009</v>
      </c>
    </row>
    <row r="44" spans="1:7" x14ac:dyDescent="0.25">
      <c r="A44" s="3">
        <v>43</v>
      </c>
      <c r="B44" s="4">
        <v>23288370474</v>
      </c>
      <c r="C44" s="5" t="s">
        <v>108</v>
      </c>
      <c r="D44" s="5" t="s">
        <v>109</v>
      </c>
      <c r="E44" s="5" t="s">
        <v>10</v>
      </c>
      <c r="F44" s="5" t="s">
        <v>66</v>
      </c>
      <c r="G44" s="5">
        <v>182470</v>
      </c>
    </row>
    <row r="45" spans="1:7" x14ac:dyDescent="0.25">
      <c r="A45" s="3">
        <v>44</v>
      </c>
      <c r="B45" s="4">
        <v>51382428890</v>
      </c>
      <c r="C45" s="5" t="s">
        <v>110</v>
      </c>
      <c r="D45" s="5" t="s">
        <v>111</v>
      </c>
      <c r="E45" s="5" t="s">
        <v>10</v>
      </c>
      <c r="F45" s="5" t="s">
        <v>30</v>
      </c>
      <c r="G45" s="5">
        <v>972705</v>
      </c>
    </row>
    <row r="46" spans="1:7" x14ac:dyDescent="0.25">
      <c r="A46" s="3">
        <v>45</v>
      </c>
      <c r="B46" s="4">
        <v>53518349918</v>
      </c>
      <c r="C46" s="5" t="s">
        <v>112</v>
      </c>
      <c r="D46" s="5" t="s">
        <v>113</v>
      </c>
      <c r="E46" s="5" t="s">
        <v>10</v>
      </c>
      <c r="F46" s="5" t="s">
        <v>114</v>
      </c>
      <c r="G46" s="5">
        <v>760962</v>
      </c>
    </row>
    <row r="47" spans="1:7" x14ac:dyDescent="0.25">
      <c r="A47" s="3">
        <v>46</v>
      </c>
      <c r="B47" s="4">
        <v>17489558434</v>
      </c>
      <c r="C47" s="5" t="s">
        <v>112</v>
      </c>
      <c r="D47" s="5" t="s">
        <v>99</v>
      </c>
      <c r="E47" s="5" t="s">
        <v>10</v>
      </c>
      <c r="F47" s="5" t="s">
        <v>30</v>
      </c>
      <c r="G47" s="5">
        <v>972705</v>
      </c>
    </row>
    <row r="48" spans="1:7" x14ac:dyDescent="0.25">
      <c r="A48" s="3">
        <v>47</v>
      </c>
      <c r="B48" s="4">
        <v>57271223706</v>
      </c>
      <c r="C48" s="5" t="s">
        <v>112</v>
      </c>
      <c r="D48" s="5" t="s">
        <v>115</v>
      </c>
      <c r="E48" s="5" t="s">
        <v>10</v>
      </c>
      <c r="F48" s="5" t="s">
        <v>66</v>
      </c>
      <c r="G48" s="5">
        <v>182470</v>
      </c>
    </row>
    <row r="49" spans="1:7" x14ac:dyDescent="0.25">
      <c r="A49" s="3">
        <v>48</v>
      </c>
      <c r="B49" s="4">
        <v>53164360862</v>
      </c>
      <c r="C49" s="5" t="s">
        <v>116</v>
      </c>
      <c r="D49" s="5" t="s">
        <v>117</v>
      </c>
      <c r="E49" s="5" t="s">
        <v>10</v>
      </c>
      <c r="F49" s="5" t="s">
        <v>74</v>
      </c>
      <c r="G49" s="5">
        <v>964114</v>
      </c>
    </row>
    <row r="50" spans="1:7" x14ac:dyDescent="0.25">
      <c r="A50" s="3">
        <v>49</v>
      </c>
      <c r="B50" s="4">
        <v>42646711438</v>
      </c>
      <c r="C50" s="5" t="s">
        <v>118</v>
      </c>
      <c r="D50" s="5" t="s">
        <v>119</v>
      </c>
      <c r="E50" s="5" t="s">
        <v>10</v>
      </c>
      <c r="F50" s="5" t="s">
        <v>30</v>
      </c>
      <c r="G50" s="5">
        <v>972705</v>
      </c>
    </row>
    <row r="51" spans="1:7" x14ac:dyDescent="0.25">
      <c r="A51" s="3">
        <v>50</v>
      </c>
      <c r="B51" s="5">
        <v>29882137482</v>
      </c>
      <c r="C51" s="5" t="s">
        <v>120</v>
      </c>
      <c r="D51" s="5" t="s">
        <v>121</v>
      </c>
      <c r="E51" s="5" t="s">
        <v>10</v>
      </c>
      <c r="F51" s="5" t="s">
        <v>44</v>
      </c>
      <c r="G51" s="5">
        <v>962766</v>
      </c>
    </row>
    <row r="52" spans="1:7" x14ac:dyDescent="0.25">
      <c r="A52" s="3">
        <v>51</v>
      </c>
      <c r="B52" s="4">
        <v>16616579304</v>
      </c>
      <c r="C52" s="5" t="s">
        <v>122</v>
      </c>
      <c r="D52" s="5" t="s">
        <v>123</v>
      </c>
      <c r="E52" s="5" t="s">
        <v>10</v>
      </c>
      <c r="F52" s="5" t="s">
        <v>81</v>
      </c>
      <c r="G52" s="5">
        <v>747147</v>
      </c>
    </row>
    <row r="53" spans="1:7" x14ac:dyDescent="0.25">
      <c r="A53" s="3">
        <v>52</v>
      </c>
      <c r="B53" s="4">
        <v>55075297954</v>
      </c>
      <c r="C53" s="5" t="s">
        <v>124</v>
      </c>
      <c r="D53" s="5" t="s">
        <v>125</v>
      </c>
      <c r="E53" s="5" t="s">
        <v>10</v>
      </c>
      <c r="F53" s="5" t="s">
        <v>126</v>
      </c>
      <c r="G53" s="5">
        <v>738276</v>
      </c>
    </row>
    <row r="54" spans="1:7" x14ac:dyDescent="0.25">
      <c r="A54" s="3">
        <v>53</v>
      </c>
      <c r="B54" s="4">
        <v>60247124624</v>
      </c>
      <c r="C54" s="5" t="s">
        <v>7</v>
      </c>
      <c r="D54" s="5" t="s">
        <v>127</v>
      </c>
      <c r="E54" s="5" t="s">
        <v>10</v>
      </c>
      <c r="F54" s="5" t="s">
        <v>128</v>
      </c>
      <c r="G54" s="5">
        <v>722403</v>
      </c>
    </row>
    <row r="55" spans="1:7" x14ac:dyDescent="0.25">
      <c r="A55" s="3">
        <v>54</v>
      </c>
      <c r="B55" s="4">
        <v>33127442668</v>
      </c>
      <c r="C55" s="5" t="s">
        <v>129</v>
      </c>
      <c r="D55" s="5" t="s">
        <v>130</v>
      </c>
      <c r="E55" s="5" t="s">
        <v>10</v>
      </c>
      <c r="F55" s="5" t="s">
        <v>11</v>
      </c>
      <c r="G55" s="5">
        <v>759994</v>
      </c>
    </row>
    <row r="56" spans="1:7" x14ac:dyDescent="0.25">
      <c r="A56" s="3">
        <v>55</v>
      </c>
      <c r="B56" s="4">
        <v>19127496054</v>
      </c>
      <c r="C56" s="5" t="s">
        <v>131</v>
      </c>
      <c r="D56" s="5" t="s">
        <v>132</v>
      </c>
      <c r="E56" s="5" t="s">
        <v>10</v>
      </c>
      <c r="F56" s="5" t="s">
        <v>133</v>
      </c>
      <c r="G56" s="5">
        <v>725167</v>
      </c>
    </row>
    <row r="57" spans="1:7" x14ac:dyDescent="0.25">
      <c r="A57" s="3">
        <v>56</v>
      </c>
      <c r="B57" s="4">
        <v>59008140232</v>
      </c>
      <c r="C57" s="5" t="s">
        <v>134</v>
      </c>
      <c r="D57" s="5" t="s">
        <v>135</v>
      </c>
      <c r="E57" s="5" t="s">
        <v>10</v>
      </c>
      <c r="F57" s="5" t="s">
        <v>15</v>
      </c>
      <c r="G57" s="5">
        <v>182445</v>
      </c>
    </row>
    <row r="58" spans="1:7" x14ac:dyDescent="0.25">
      <c r="A58" s="3">
        <v>57</v>
      </c>
      <c r="B58" s="4">
        <v>24626312972</v>
      </c>
      <c r="C58" s="5" t="s">
        <v>136</v>
      </c>
      <c r="D58" s="5" t="s">
        <v>137</v>
      </c>
      <c r="E58" s="5" t="s">
        <v>10</v>
      </c>
      <c r="F58" s="5" t="s">
        <v>138</v>
      </c>
      <c r="G58" s="5">
        <v>725176</v>
      </c>
    </row>
    <row r="59" spans="1:7" x14ac:dyDescent="0.25">
      <c r="A59" s="3">
        <v>58</v>
      </c>
      <c r="B59" s="4">
        <v>39388820900</v>
      </c>
      <c r="C59" s="5" t="s">
        <v>139</v>
      </c>
      <c r="D59" s="5" t="s">
        <v>92</v>
      </c>
      <c r="E59" s="5" t="s">
        <v>10</v>
      </c>
      <c r="F59" s="5" t="s">
        <v>74</v>
      </c>
      <c r="G59" s="5">
        <v>964114</v>
      </c>
    </row>
    <row r="60" spans="1:7" x14ac:dyDescent="0.25">
      <c r="A60" s="3">
        <v>59</v>
      </c>
      <c r="B60" s="4">
        <v>54700309840</v>
      </c>
      <c r="C60" s="5" t="s">
        <v>140</v>
      </c>
      <c r="D60" s="5" t="s">
        <v>141</v>
      </c>
      <c r="E60" s="5" t="s">
        <v>10</v>
      </c>
      <c r="F60" s="5" t="s">
        <v>40</v>
      </c>
      <c r="G60" s="5">
        <v>757995</v>
      </c>
    </row>
    <row r="61" spans="1:7" x14ac:dyDescent="0.25">
      <c r="A61" s="3">
        <v>60</v>
      </c>
      <c r="B61" s="4">
        <v>34507983122</v>
      </c>
      <c r="C61" s="5" t="s">
        <v>142</v>
      </c>
      <c r="D61" s="5" t="s">
        <v>143</v>
      </c>
      <c r="E61" s="5" t="s">
        <v>10</v>
      </c>
      <c r="F61" s="5" t="s">
        <v>144</v>
      </c>
      <c r="G61" s="5">
        <v>722452</v>
      </c>
    </row>
    <row r="62" spans="1:7" x14ac:dyDescent="0.25">
      <c r="A62" s="3">
        <v>61</v>
      </c>
      <c r="B62" s="4">
        <v>26678243716</v>
      </c>
      <c r="C62" s="5" t="s">
        <v>145</v>
      </c>
      <c r="D62" s="5" t="s">
        <v>146</v>
      </c>
      <c r="E62" s="5" t="s">
        <v>10</v>
      </c>
      <c r="F62" s="5" t="s">
        <v>147</v>
      </c>
      <c r="G62" s="5">
        <v>218419</v>
      </c>
    </row>
    <row r="63" spans="1:7" x14ac:dyDescent="0.25">
      <c r="A63" s="3">
        <v>62</v>
      </c>
      <c r="B63" s="4">
        <v>13367688248</v>
      </c>
      <c r="C63" s="5" t="s">
        <v>148</v>
      </c>
      <c r="D63" s="5" t="s">
        <v>78</v>
      </c>
      <c r="E63" s="5" t="s">
        <v>10</v>
      </c>
      <c r="F63" s="5" t="s">
        <v>40</v>
      </c>
      <c r="G63" s="5">
        <v>757995</v>
      </c>
    </row>
  </sheetData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showGridLines="0" showZeros="0" tabSelected="1" view="pageBreakPreview" zoomScale="118" zoomScaleNormal="100" zoomScaleSheetLayoutView="118" workbookViewId="0">
      <pane xSplit="3" ySplit="5" topLeftCell="D15" activePane="bottomRight" state="frozenSplit"/>
      <selection pane="topRight" activeCell="V1" sqref="V1"/>
      <selection pane="bottomLeft" activeCell="A6" sqref="A6"/>
      <selection pane="bottomRight" activeCell="AL5" sqref="AL5"/>
    </sheetView>
  </sheetViews>
  <sheetFormatPr defaultColWidth="9.140625" defaultRowHeight="12.75" outlineLevelCol="1" x14ac:dyDescent="0.25"/>
  <cols>
    <col min="1" max="1" width="4.140625" style="7" customWidth="1"/>
    <col min="2" max="2" width="12.7109375" style="7" customWidth="1"/>
    <col min="3" max="3" width="21.42578125" style="7" customWidth="1"/>
    <col min="4" max="4" width="2.85546875" style="7" customWidth="1"/>
    <col min="5" max="21" width="2.7109375" style="7" customWidth="1"/>
    <col min="22" max="22" width="2.7109375" style="7" customWidth="1" outlineLevel="1"/>
    <col min="23" max="33" width="2.7109375" style="7" customWidth="1"/>
    <col min="34" max="40" width="3.7109375" style="7" customWidth="1"/>
    <col min="41" max="41" width="4" style="7" customWidth="1"/>
    <col min="42" max="42" width="4.140625" style="7" customWidth="1"/>
    <col min="43" max="43" width="10.42578125" style="65" customWidth="1"/>
    <col min="44" max="16384" width="9.140625" style="7"/>
  </cols>
  <sheetData>
    <row r="1" spans="1:43" ht="16.5" thickTop="1" x14ac:dyDescent="0.25">
      <c r="A1" s="101" t="s">
        <v>149</v>
      </c>
      <c r="B1" s="102"/>
      <c r="C1" s="103"/>
      <c r="D1" s="103"/>
      <c r="E1" s="103"/>
      <c r="F1" s="104"/>
      <c r="G1" s="105" t="s">
        <v>202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6"/>
      <c r="AD1" s="6"/>
      <c r="AE1" s="6"/>
      <c r="AH1" s="95" t="s">
        <v>196</v>
      </c>
      <c r="AI1" s="96"/>
      <c r="AJ1" s="96"/>
      <c r="AK1" s="96"/>
      <c r="AL1" s="96"/>
      <c r="AM1" s="96"/>
      <c r="AN1" s="96"/>
      <c r="AO1" s="96"/>
      <c r="AP1" s="97"/>
    </row>
    <row r="2" spans="1:43" ht="13.5" customHeight="1" thickBot="1" x14ac:dyDescent="0.3">
      <c r="A2" s="106" t="s">
        <v>152</v>
      </c>
      <c r="B2" s="107"/>
      <c r="C2" s="108"/>
      <c r="D2" s="108"/>
      <c r="E2" s="108"/>
      <c r="F2" s="10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8" t="s">
        <v>205</v>
      </c>
      <c r="AI2" s="99"/>
      <c r="AJ2" s="99"/>
      <c r="AK2" s="99"/>
      <c r="AL2" s="99"/>
      <c r="AM2" s="99"/>
      <c r="AN2" s="99"/>
      <c r="AO2" s="99"/>
      <c r="AP2" s="100"/>
    </row>
    <row r="3" spans="1:43" ht="14.25" thickTop="1" thickBot="1" x14ac:dyDescent="0.3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5"/>
      <c r="AI3" s="85"/>
      <c r="AJ3" s="85"/>
      <c r="AK3" s="85"/>
      <c r="AL3" s="85"/>
      <c r="AM3" s="85"/>
      <c r="AN3" s="85"/>
      <c r="AO3" s="85"/>
      <c r="AP3" s="85"/>
    </row>
    <row r="4" spans="1:43" ht="13.5" customHeight="1" thickTop="1" thickBot="1" x14ac:dyDescent="0.3">
      <c r="A4" s="86" t="s">
        <v>154</v>
      </c>
      <c r="B4" s="87"/>
      <c r="C4" s="87"/>
      <c r="D4" s="60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8"/>
      <c r="AH4" s="110"/>
      <c r="AI4" s="111"/>
      <c r="AJ4" s="111"/>
      <c r="AK4" s="111"/>
      <c r="AL4" s="111"/>
      <c r="AM4" s="111"/>
      <c r="AN4" s="111"/>
      <c r="AO4" s="111"/>
      <c r="AP4" s="112"/>
    </row>
    <row r="5" spans="1:43" ht="100.5" customHeight="1" x14ac:dyDescent="0.25">
      <c r="A5" s="66" t="s">
        <v>0</v>
      </c>
      <c r="B5" s="67" t="s">
        <v>157</v>
      </c>
      <c r="C5" s="67" t="s">
        <v>204</v>
      </c>
      <c r="D5" s="62">
        <v>44666</v>
      </c>
      <c r="E5" s="62">
        <v>44667</v>
      </c>
      <c r="F5" s="62">
        <v>44668</v>
      </c>
      <c r="G5" s="62">
        <v>44669</v>
      </c>
      <c r="H5" s="62">
        <v>44670</v>
      </c>
      <c r="I5" s="62">
        <v>44671</v>
      </c>
      <c r="J5" s="62">
        <v>44672</v>
      </c>
      <c r="K5" s="62">
        <v>44673</v>
      </c>
      <c r="L5" s="62">
        <v>44674</v>
      </c>
      <c r="M5" s="62">
        <v>44675</v>
      </c>
      <c r="N5" s="62">
        <v>44676</v>
      </c>
      <c r="O5" s="62">
        <v>44677</v>
      </c>
      <c r="P5" s="62">
        <v>44678</v>
      </c>
      <c r="Q5" s="62">
        <v>44679</v>
      </c>
      <c r="R5" s="62">
        <v>44680</v>
      </c>
      <c r="S5" s="62">
        <v>44681</v>
      </c>
      <c r="T5" s="62">
        <v>44682</v>
      </c>
      <c r="U5" s="62">
        <v>44683</v>
      </c>
      <c r="V5" s="62">
        <v>44684</v>
      </c>
      <c r="W5" s="62">
        <v>44685</v>
      </c>
      <c r="X5" s="62">
        <v>44686</v>
      </c>
      <c r="Y5" s="62">
        <v>44687</v>
      </c>
      <c r="Z5" s="62">
        <v>44688</v>
      </c>
      <c r="AA5" s="62">
        <v>44689</v>
      </c>
      <c r="AB5" s="62">
        <v>44690</v>
      </c>
      <c r="AC5" s="62">
        <v>44691</v>
      </c>
      <c r="AD5" s="62">
        <v>44692</v>
      </c>
      <c r="AE5" s="62">
        <v>44693</v>
      </c>
      <c r="AF5" s="62">
        <v>44694</v>
      </c>
      <c r="AG5" s="62">
        <v>44695</v>
      </c>
      <c r="AH5" s="72" t="s">
        <v>158</v>
      </c>
      <c r="AI5" s="68" t="s">
        <v>159</v>
      </c>
      <c r="AJ5" s="68" t="s">
        <v>193</v>
      </c>
      <c r="AK5" s="68" t="s">
        <v>194</v>
      </c>
      <c r="AL5" s="68" t="s">
        <v>160</v>
      </c>
      <c r="AM5" s="68" t="s">
        <v>192</v>
      </c>
      <c r="AN5" s="68" t="s">
        <v>161</v>
      </c>
      <c r="AO5" s="68" t="s">
        <v>162</v>
      </c>
      <c r="AP5" s="73" t="s">
        <v>156</v>
      </c>
      <c r="AQ5" s="79" t="s">
        <v>195</v>
      </c>
    </row>
    <row r="6" spans="1:43" ht="21" customHeight="1" x14ac:dyDescent="0.25">
      <c r="A6" s="69">
        <v>1</v>
      </c>
      <c r="B6" s="19"/>
      <c r="C6" s="19"/>
      <c r="D6" s="64" t="s">
        <v>189</v>
      </c>
      <c r="E6" s="70"/>
      <c r="F6" s="70"/>
      <c r="G6" s="70" t="s">
        <v>189</v>
      </c>
      <c r="H6" s="70" t="s">
        <v>189</v>
      </c>
      <c r="I6" s="70" t="s">
        <v>189</v>
      </c>
      <c r="J6" s="70" t="s">
        <v>189</v>
      </c>
      <c r="K6" s="70" t="s">
        <v>189</v>
      </c>
      <c r="L6" s="70"/>
      <c r="M6" s="70"/>
      <c r="N6" s="70" t="s">
        <v>189</v>
      </c>
      <c r="O6" s="70" t="s">
        <v>189</v>
      </c>
      <c r="P6" s="70" t="s">
        <v>189</v>
      </c>
      <c r="Q6" s="70" t="s">
        <v>189</v>
      </c>
      <c r="R6" s="70" t="s">
        <v>189</v>
      </c>
      <c r="S6" s="70"/>
      <c r="T6" s="70"/>
      <c r="U6" s="70" t="s">
        <v>190</v>
      </c>
      <c r="V6" s="70" t="s">
        <v>190</v>
      </c>
      <c r="W6" s="70" t="s">
        <v>190</v>
      </c>
      <c r="X6" s="70" t="s">
        <v>189</v>
      </c>
      <c r="Y6" s="70" t="s">
        <v>189</v>
      </c>
      <c r="Z6" s="70"/>
      <c r="AA6" s="70"/>
      <c r="AB6" s="70" t="s">
        <v>189</v>
      </c>
      <c r="AC6" s="70" t="s">
        <v>189</v>
      </c>
      <c r="AD6" s="70" t="s">
        <v>189</v>
      </c>
      <c r="AE6" s="70" t="s">
        <v>189</v>
      </c>
      <c r="AF6" s="70" t="s">
        <v>189</v>
      </c>
      <c r="AG6" s="70"/>
      <c r="AH6" s="74">
        <f>COUNTIF(D6:AG6,"D")</f>
        <v>18</v>
      </c>
      <c r="AI6" s="49">
        <f>COUNTIF(D6:AG6,"T") + COUNTBLANK(D6:AG6)</f>
        <v>12</v>
      </c>
      <c r="AJ6" s="49">
        <f>COUNTIF(D6:AG6,"C")</f>
        <v>0</v>
      </c>
      <c r="AK6" s="49">
        <f>COUNTIF(D6:AG6,"P")</f>
        <v>0</v>
      </c>
      <c r="AL6" s="49">
        <f>COUNTIF(D6:AG6,"İ")</f>
        <v>0</v>
      </c>
      <c r="AM6" s="49">
        <f>COUNTIF(D6:AG6,"U")</f>
        <v>0</v>
      </c>
      <c r="AN6" s="49">
        <f>COUNTIF(D6:AG6,"R")</f>
        <v>0</v>
      </c>
      <c r="AO6" s="49">
        <f>COUNTIF(D6:AG6,"G")</f>
        <v>0</v>
      </c>
      <c r="AP6" s="75">
        <f>SUM(AH6:AN6)</f>
        <v>30</v>
      </c>
      <c r="AQ6" s="80"/>
    </row>
    <row r="7" spans="1:43" ht="21" customHeight="1" x14ac:dyDescent="0.25">
      <c r="A7" s="69">
        <v>2</v>
      </c>
      <c r="B7" s="19"/>
      <c r="C7" s="19"/>
      <c r="D7" s="64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4">
        <f>COUNTIF(D7:AG7,"D")</f>
        <v>0</v>
      </c>
      <c r="AI7" s="49">
        <f>COUNTIF(D7:AG7,"T") + COUNTBLANK(D7:AG7)</f>
        <v>30</v>
      </c>
      <c r="AJ7" s="49">
        <f>COUNTIF(D7:AG7,"C")</f>
        <v>0</v>
      </c>
      <c r="AK7" s="49">
        <f>COUNTIF(D7:AG7,"P")</f>
        <v>0</v>
      </c>
      <c r="AL7" s="49">
        <f>COUNTIF(D7:AG7,"İ")</f>
        <v>0</v>
      </c>
      <c r="AM7" s="49">
        <f>COUNTIF(D7:AG7,"U")</f>
        <v>0</v>
      </c>
      <c r="AN7" s="49">
        <f>COUNTIF(D7:AG7,"R")</f>
        <v>0</v>
      </c>
      <c r="AO7" s="49">
        <f>COUNTIF(D7:AG7,"G")</f>
        <v>0</v>
      </c>
      <c r="AP7" s="75">
        <f t="shared" ref="AP7:AP10" si="0">SUM(AH7:AN7)</f>
        <v>30</v>
      </c>
      <c r="AQ7" s="80"/>
    </row>
    <row r="8" spans="1:43" ht="21" customHeight="1" x14ac:dyDescent="0.25">
      <c r="A8" s="69">
        <v>3</v>
      </c>
      <c r="B8" s="19"/>
      <c r="C8" s="19"/>
      <c r="D8" s="64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4">
        <f>COUNTIF(D8:AG8,"D")</f>
        <v>0</v>
      </c>
      <c r="AI8" s="49">
        <f>COUNTIF(D8:AG8,"T") + COUNTBLANK(D8:AG8)</f>
        <v>30</v>
      </c>
      <c r="AJ8" s="49">
        <f>COUNTIF(D8:AG8,"C")</f>
        <v>0</v>
      </c>
      <c r="AK8" s="49">
        <f>COUNTIF(D8:AG8,"P")</f>
        <v>0</v>
      </c>
      <c r="AL8" s="49">
        <f>COUNTIF(D8:AG8,"İ")</f>
        <v>0</v>
      </c>
      <c r="AM8" s="49">
        <f>COUNTIF(D8:AG8,"U")</f>
        <v>0</v>
      </c>
      <c r="AN8" s="49">
        <f>COUNTIF(D8:AG8,"R")</f>
        <v>0</v>
      </c>
      <c r="AO8" s="49">
        <f>COUNTIF(D8:AG8,"G")</f>
        <v>0</v>
      </c>
      <c r="AP8" s="75">
        <f t="shared" si="0"/>
        <v>30</v>
      </c>
      <c r="AQ8" s="80"/>
    </row>
    <row r="9" spans="1:43" ht="21" customHeight="1" x14ac:dyDescent="0.25">
      <c r="A9" s="69">
        <v>4</v>
      </c>
      <c r="B9" s="19"/>
      <c r="C9" s="19"/>
      <c r="D9" s="64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4">
        <f>COUNTIF(D9:AG9,"D")</f>
        <v>0</v>
      </c>
      <c r="AI9" s="49">
        <f>COUNTIF(D9:AG9,"T") + COUNTBLANK(D9:AG9)</f>
        <v>30</v>
      </c>
      <c r="AJ9" s="49">
        <f>COUNTIF(D9:AG9,"C")</f>
        <v>0</v>
      </c>
      <c r="AK9" s="49">
        <f>COUNTIF(D9:AG9,"P")</f>
        <v>0</v>
      </c>
      <c r="AL9" s="49">
        <f>COUNTIF(D9:AG9,"İ")</f>
        <v>0</v>
      </c>
      <c r="AM9" s="49">
        <f>COUNTIF(D9:AG9,"U")</f>
        <v>0</v>
      </c>
      <c r="AN9" s="49">
        <f>COUNTIF(D9:AG9,"R")</f>
        <v>0</v>
      </c>
      <c r="AO9" s="49">
        <f>COUNTIF(D9:AG9,"G")</f>
        <v>0</v>
      </c>
      <c r="AP9" s="75">
        <f t="shared" si="0"/>
        <v>30</v>
      </c>
      <c r="AQ9" s="80"/>
    </row>
    <row r="10" spans="1:43" ht="21" customHeight="1" thickBot="1" x14ac:dyDescent="0.3">
      <c r="A10" s="69">
        <v>5</v>
      </c>
      <c r="B10" s="19"/>
      <c r="C10" s="19"/>
      <c r="D10" s="64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6">
        <f>COUNTIF(D10:AG10,"D")</f>
        <v>0</v>
      </c>
      <c r="AI10" s="77">
        <f>COUNTIF(D10:AG10,"T") + COUNTBLANK(D10:AG10)</f>
        <v>30</v>
      </c>
      <c r="AJ10" s="77">
        <f>COUNTIF(D10:AG10,"C")</f>
        <v>0</v>
      </c>
      <c r="AK10" s="77">
        <f>COUNTIF(D10:AG10,"P")</f>
        <v>0</v>
      </c>
      <c r="AL10" s="77">
        <f>COUNTIF(D10:AG10,"İ")</f>
        <v>0</v>
      </c>
      <c r="AM10" s="77">
        <f>COUNTIF(D10:AG10,"U")</f>
        <v>0</v>
      </c>
      <c r="AN10" s="77">
        <f>COUNTIF(D10:AG10,"R")</f>
        <v>0</v>
      </c>
      <c r="AO10" s="77">
        <f>COUNTIF(D10:AG10,"G")</f>
        <v>0</v>
      </c>
      <c r="AP10" s="78">
        <f t="shared" si="0"/>
        <v>30</v>
      </c>
      <c r="AQ10" s="80"/>
    </row>
    <row r="11" spans="1:43" ht="13.5" thickTop="1" x14ac:dyDescent="0.25">
      <c r="A11" s="21"/>
      <c r="B11" s="21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4"/>
      <c r="AJ11" s="24"/>
      <c r="AK11" s="24"/>
      <c r="AL11" s="24"/>
      <c r="AM11" s="24"/>
      <c r="AN11" s="23"/>
      <c r="AO11" s="24"/>
    </row>
    <row r="12" spans="1:43" ht="15" x14ac:dyDescent="0.25">
      <c r="A12" s="92" t="s">
        <v>203</v>
      </c>
      <c r="B12" s="92"/>
      <c r="C12" s="92"/>
      <c r="D12" s="92"/>
      <c r="E12" s="92"/>
      <c r="F12" s="89" t="str">
        <f>AH1</f>
        <v>2022</v>
      </c>
      <c r="G12" s="90"/>
      <c r="H12" s="27" t="s">
        <v>164</v>
      </c>
      <c r="I12" s="27"/>
      <c r="J12" s="91" t="str">
        <f>AH2</f>
        <v xml:space="preserve">15 Nisan - 14 Mayıs </v>
      </c>
      <c r="K12" s="91"/>
      <c r="L12" s="91"/>
      <c r="M12" s="91"/>
      <c r="N12" s="91"/>
      <c r="O12" s="91"/>
      <c r="P12" s="91"/>
      <c r="Q12" s="25" t="s">
        <v>165</v>
      </c>
      <c r="R12" s="25"/>
      <c r="S12" s="25"/>
      <c r="T12" s="25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61"/>
      <c r="AH12" s="26"/>
      <c r="AI12" s="26"/>
      <c r="AJ12" s="63"/>
      <c r="AK12" s="63"/>
      <c r="AL12" s="26"/>
      <c r="AM12" s="63"/>
      <c r="AN12" s="26"/>
      <c r="AO12" s="26"/>
    </row>
    <row r="13" spans="1:43" x14ac:dyDescent="0.25">
      <c r="B13" s="26"/>
      <c r="C13" s="26"/>
      <c r="D13" s="5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57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61"/>
      <c r="AH13" s="26"/>
      <c r="AI13" s="26"/>
      <c r="AJ13" s="63"/>
      <c r="AK13" s="63"/>
      <c r="AL13" s="26"/>
      <c r="AM13" s="63"/>
      <c r="AN13" s="26"/>
      <c r="AO13" s="26"/>
    </row>
    <row r="14" spans="1:43" ht="12.75" customHeight="1" x14ac:dyDescent="0.25">
      <c r="B14" s="28" t="s">
        <v>166</v>
      </c>
      <c r="E14" s="29"/>
      <c r="F14" s="29"/>
      <c r="G14" s="29"/>
      <c r="H14" s="29"/>
      <c r="I14" s="29"/>
      <c r="J14" s="26"/>
      <c r="K14" s="26"/>
      <c r="L14" s="84"/>
      <c r="M14" s="84"/>
      <c r="N14" s="84"/>
      <c r="O14" s="84"/>
      <c r="P14" s="84"/>
      <c r="Q14" s="84"/>
      <c r="R14" s="26"/>
      <c r="S14" s="26"/>
      <c r="T14" s="57"/>
      <c r="U14" s="26"/>
      <c r="V14" s="26"/>
      <c r="W14" s="26"/>
      <c r="X14" s="26"/>
      <c r="Y14" s="26"/>
      <c r="Z14" s="26"/>
      <c r="AA14" s="26"/>
      <c r="AB14" s="26"/>
      <c r="AC14" s="26"/>
      <c r="AD14" s="28" t="s">
        <v>167</v>
      </c>
      <c r="AF14" s="26"/>
      <c r="AG14" s="61"/>
      <c r="AH14" s="26"/>
      <c r="AI14" s="26"/>
      <c r="AJ14" s="63"/>
      <c r="AK14" s="63"/>
      <c r="AL14" s="26"/>
      <c r="AM14" s="63"/>
      <c r="AN14" s="26"/>
      <c r="AO14" s="26"/>
    </row>
    <row r="15" spans="1:43" ht="12.75" customHeight="1" x14ac:dyDescent="0.25">
      <c r="E15" s="29"/>
      <c r="F15" s="29"/>
      <c r="G15" s="29"/>
      <c r="H15" s="29"/>
      <c r="I15" s="29"/>
      <c r="J15" s="29"/>
      <c r="K15" s="29"/>
      <c r="L15" s="113"/>
      <c r="M15" s="114"/>
      <c r="N15" s="114"/>
      <c r="O15" s="114"/>
      <c r="P15" s="114"/>
      <c r="Q15" s="114"/>
      <c r="R15" s="30"/>
      <c r="S15" s="30"/>
      <c r="T15" s="56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3" ht="12.75" customHeight="1" x14ac:dyDescent="0.25">
      <c r="E16" s="29"/>
      <c r="F16" s="116"/>
      <c r="G16" s="116"/>
      <c r="H16" s="116"/>
      <c r="I16" s="116"/>
      <c r="J16" s="116"/>
      <c r="K16" s="116"/>
      <c r="L16" s="116"/>
      <c r="M16" s="84" t="s">
        <v>168</v>
      </c>
      <c r="N16" s="84"/>
      <c r="O16" s="84"/>
      <c r="P16" s="84"/>
      <c r="Q16" s="84"/>
      <c r="R16" s="84"/>
      <c r="S16" s="84"/>
      <c r="T16" s="84"/>
      <c r="U16" s="84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2" ht="12.75" customHeight="1" x14ac:dyDescent="0.25">
      <c r="B17" s="7" t="s">
        <v>169</v>
      </c>
      <c r="C17" s="117"/>
      <c r="D17" s="117"/>
      <c r="E17" s="117"/>
      <c r="F17" s="117"/>
      <c r="G17" s="117"/>
      <c r="H17" s="117"/>
      <c r="I17" s="117"/>
      <c r="J17" s="29"/>
      <c r="K17" s="29"/>
      <c r="L17" s="29"/>
      <c r="M17" s="81">
        <f ca="1">TODAY()</f>
        <v>44676</v>
      </c>
      <c r="N17" s="82"/>
      <c r="O17" s="82"/>
      <c r="P17" s="82"/>
      <c r="Q17" s="82"/>
      <c r="R17" s="82"/>
      <c r="S17" s="82"/>
      <c r="T17" s="82"/>
      <c r="U17" s="82"/>
      <c r="V17" s="31"/>
      <c r="W17" s="29"/>
      <c r="X17" s="29"/>
      <c r="Y17" s="29"/>
      <c r="Z17" s="29"/>
      <c r="AA17" s="29"/>
      <c r="AB17" s="29"/>
      <c r="AC17" s="29"/>
      <c r="AD17" s="29" t="s">
        <v>169</v>
      </c>
      <c r="AE17" s="29"/>
      <c r="AF17" s="29"/>
      <c r="AG17" s="29"/>
      <c r="AH17" s="83"/>
      <c r="AI17" s="83"/>
      <c r="AJ17" s="83"/>
      <c r="AK17" s="83"/>
      <c r="AL17" s="83"/>
      <c r="AM17" s="83"/>
      <c r="AN17" s="83"/>
      <c r="AO17" s="29"/>
    </row>
    <row r="18" spans="1:42" ht="12.75" customHeight="1" x14ac:dyDescent="0.25">
      <c r="C18" s="32"/>
      <c r="D18" s="58"/>
      <c r="E18" s="29"/>
      <c r="F18" s="29"/>
      <c r="G18" s="29"/>
      <c r="H18" s="29"/>
      <c r="I18" s="29"/>
      <c r="J18" s="29"/>
      <c r="K18" s="29"/>
      <c r="L18" s="29"/>
      <c r="M18" s="113"/>
      <c r="N18" s="114"/>
      <c r="O18" s="114"/>
      <c r="P18" s="114"/>
      <c r="Q18" s="114"/>
      <c r="R18" s="114"/>
      <c r="S18" s="114"/>
      <c r="T18" s="114"/>
      <c r="U18" s="114"/>
      <c r="V18" s="30"/>
      <c r="W18" s="29"/>
      <c r="X18" s="29"/>
      <c r="Y18" s="29"/>
      <c r="Z18" s="29"/>
      <c r="AA18" s="29"/>
      <c r="AB18" s="29"/>
      <c r="AC18" s="29"/>
      <c r="AD18" s="29"/>
      <c r="AE18" s="29"/>
      <c r="AH18" s="115"/>
      <c r="AI18" s="115"/>
      <c r="AJ18" s="115"/>
      <c r="AK18" s="115"/>
      <c r="AL18" s="115"/>
      <c r="AM18" s="115"/>
      <c r="AN18" s="115"/>
      <c r="AO18" s="29"/>
    </row>
    <row r="19" spans="1:42" ht="12.75" customHeight="1" x14ac:dyDescent="0.25">
      <c r="B19" s="7" t="s">
        <v>170</v>
      </c>
      <c r="C19" s="33"/>
      <c r="D19" s="33"/>
      <c r="E19" s="29"/>
      <c r="F19" s="114"/>
      <c r="G19" s="114"/>
      <c r="H19" s="114"/>
      <c r="I19" s="114"/>
      <c r="J19" s="114"/>
      <c r="K19" s="114"/>
      <c r="L19" s="114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 t="s">
        <v>170</v>
      </c>
      <c r="AE19" s="29"/>
      <c r="AH19" s="93"/>
      <c r="AI19" s="93"/>
      <c r="AJ19" s="93"/>
      <c r="AK19" s="93"/>
      <c r="AL19" s="93"/>
      <c r="AM19" s="93"/>
      <c r="AN19" s="93"/>
      <c r="AO19" s="93"/>
    </row>
    <row r="20" spans="1:42" ht="12.75" customHeight="1" x14ac:dyDescent="0.25"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2" x14ac:dyDescent="0.25">
      <c r="B21" s="7" t="s">
        <v>171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 t="s">
        <v>171</v>
      </c>
      <c r="AE21" s="29"/>
      <c r="AF21" s="29"/>
      <c r="AG21" s="29"/>
      <c r="AH21" s="29"/>
      <c r="AL21" s="29"/>
      <c r="AM21" s="29"/>
      <c r="AN21" s="29"/>
      <c r="AO21" s="29"/>
    </row>
    <row r="22" spans="1:42" x14ac:dyDescent="0.25">
      <c r="AI22" s="34"/>
      <c r="AJ22" s="34"/>
      <c r="AK22" s="34"/>
    </row>
    <row r="23" spans="1:42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</row>
    <row r="24" spans="1:42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</row>
    <row r="25" spans="1:42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</row>
    <row r="26" spans="1:42" ht="12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</row>
    <row r="27" spans="1:42" x14ac:dyDescent="0.25">
      <c r="J27" s="7">
        <v>0</v>
      </c>
      <c r="AN27" s="29"/>
    </row>
    <row r="28" spans="1:42" x14ac:dyDescent="0.25">
      <c r="A28" s="35" t="s">
        <v>177</v>
      </c>
    </row>
    <row r="29" spans="1:42" x14ac:dyDescent="0.25">
      <c r="A29" s="36"/>
    </row>
    <row r="30" spans="1:42" x14ac:dyDescent="0.25">
      <c r="A30" s="35" t="s">
        <v>178</v>
      </c>
    </row>
    <row r="31" spans="1:42" x14ac:dyDescent="0.25">
      <c r="A31" s="36"/>
    </row>
    <row r="32" spans="1:42" x14ac:dyDescent="0.25">
      <c r="A32" s="35" t="s">
        <v>179</v>
      </c>
    </row>
    <row r="33" spans="1:1" x14ac:dyDescent="0.25">
      <c r="A33" s="71" t="s">
        <v>200</v>
      </c>
    </row>
    <row r="34" spans="1:1" x14ac:dyDescent="0.25">
      <c r="A34" s="35" t="s">
        <v>198</v>
      </c>
    </row>
    <row r="35" spans="1:1" x14ac:dyDescent="0.25">
      <c r="A35" s="35" t="s">
        <v>199</v>
      </c>
    </row>
    <row r="36" spans="1:1" x14ac:dyDescent="0.25">
      <c r="A36" s="35" t="s">
        <v>201</v>
      </c>
    </row>
    <row r="37" spans="1:1" x14ac:dyDescent="0.25">
      <c r="A37" s="35" t="s">
        <v>181</v>
      </c>
    </row>
    <row r="38" spans="1:1" x14ac:dyDescent="0.25">
      <c r="A38" s="35" t="s">
        <v>182</v>
      </c>
    </row>
    <row r="39" spans="1:1" x14ac:dyDescent="0.25">
      <c r="A39" s="35" t="s">
        <v>183</v>
      </c>
    </row>
    <row r="40" spans="1:1" x14ac:dyDescent="0.25">
      <c r="A40" s="35" t="s">
        <v>197</v>
      </c>
    </row>
  </sheetData>
  <sheetProtection selectLockedCells="1"/>
  <autoFilter ref="A5:C5"/>
  <mergeCells count="26">
    <mergeCell ref="AH19:AO19"/>
    <mergeCell ref="A23:AP26"/>
    <mergeCell ref="AH1:AP1"/>
    <mergeCell ref="AH2:AP2"/>
    <mergeCell ref="A1:B1"/>
    <mergeCell ref="C1:F1"/>
    <mergeCell ref="G1:AB1"/>
    <mergeCell ref="A2:B2"/>
    <mergeCell ref="C2:F2"/>
    <mergeCell ref="AH4:AP4"/>
    <mergeCell ref="M18:U18"/>
    <mergeCell ref="AH18:AN18"/>
    <mergeCell ref="F19:L19"/>
    <mergeCell ref="L15:Q15"/>
    <mergeCell ref="F16:L16"/>
    <mergeCell ref="C17:I17"/>
    <mergeCell ref="M17:U17"/>
    <mergeCell ref="AH17:AN17"/>
    <mergeCell ref="L14:Q14"/>
    <mergeCell ref="AH3:AP3"/>
    <mergeCell ref="A4:C4"/>
    <mergeCell ref="E4:AG4"/>
    <mergeCell ref="F12:G12"/>
    <mergeCell ref="J12:P12"/>
    <mergeCell ref="M16:U16"/>
    <mergeCell ref="A12:E12"/>
  </mergeCells>
  <conditionalFormatting sqref="D6:AG10">
    <cfRule type="cellIs" dxfId="15" priority="1" operator="equal">
      <formula>"G"</formula>
    </cfRule>
    <cfRule type="cellIs" dxfId="14" priority="2" stopIfTrue="1" operator="equal">
      <formula>"P"</formula>
    </cfRule>
    <cfRule type="cellIs" dxfId="13" priority="3" stopIfTrue="1" operator="equal">
      <formula>"C"</formula>
    </cfRule>
    <cfRule type="cellIs" dxfId="12" priority="4" stopIfTrue="1" operator="equal">
      <formula>"T"</formula>
    </cfRule>
    <cfRule type="cellIs" dxfId="11" priority="5" stopIfTrue="1" operator="equal">
      <formula>"R"</formula>
    </cfRule>
    <cfRule type="cellIs" dxfId="10" priority="6" stopIfTrue="1" operator="equal">
      <formula>"U"</formula>
    </cfRule>
    <cfRule type="cellIs" dxfId="9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B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showGridLines="0" showZeros="0" view="pageBreakPreview" zoomScaleNormal="100" zoomScaleSheetLayoutView="100" workbookViewId="0">
      <pane xSplit="4" ySplit="5" topLeftCell="E6" activePane="bottomRight" state="frozenSplit"/>
      <selection pane="topRight" activeCell="V1" sqref="V1"/>
      <selection pane="bottomLeft" activeCell="A6" sqref="A6"/>
      <selection pane="bottomRight" activeCell="AI17" sqref="AI17:AM17"/>
    </sheetView>
  </sheetViews>
  <sheetFormatPr defaultColWidth="9.140625" defaultRowHeight="12.75" outlineLevelCol="1" x14ac:dyDescent="0.25"/>
  <cols>
    <col min="1" max="1" width="4.7109375" style="7" customWidth="1"/>
    <col min="2" max="2" width="12.85546875" style="7" customWidth="1"/>
    <col min="3" max="3" width="16" style="7" customWidth="1"/>
    <col min="4" max="4" width="13.140625" style="7" customWidth="1"/>
    <col min="5" max="20" width="2.7109375" style="7" customWidth="1"/>
    <col min="21" max="21" width="2.7109375" style="44" customWidth="1"/>
    <col min="22" max="22" width="2.7109375" style="7" customWidth="1"/>
    <col min="23" max="23" width="2.7109375" style="7" customWidth="1" outlineLevel="1"/>
    <col min="24" max="34" width="2.7109375" style="7" customWidth="1"/>
    <col min="35" max="35" width="3" style="7" customWidth="1"/>
    <col min="36" max="39" width="3.7109375" style="7" customWidth="1"/>
    <col min="40" max="40" width="4" style="7" customWidth="1"/>
    <col min="41" max="41" width="4.140625" style="7" customWidth="1"/>
    <col min="42" max="16384" width="9.140625" style="7"/>
  </cols>
  <sheetData>
    <row r="1" spans="1:41" ht="16.5" thickTop="1" x14ac:dyDescent="0.25">
      <c r="A1" s="101" t="s">
        <v>149</v>
      </c>
      <c r="B1" s="102"/>
      <c r="C1" s="103" t="s">
        <v>150</v>
      </c>
      <c r="D1" s="103"/>
      <c r="E1" s="103"/>
      <c r="F1" s="103"/>
      <c r="G1" s="104"/>
      <c r="H1" s="105" t="s">
        <v>151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6"/>
      <c r="AE1" s="6"/>
      <c r="AF1" s="6"/>
      <c r="AI1" s="119">
        <f ca="1">TODAY()</f>
        <v>44676</v>
      </c>
      <c r="AJ1" s="119"/>
      <c r="AK1" s="119"/>
      <c r="AL1" s="119"/>
      <c r="AM1" s="119"/>
      <c r="AN1" s="119"/>
      <c r="AO1" s="119"/>
    </row>
    <row r="2" spans="1:41" ht="13.5" customHeight="1" thickBot="1" x14ac:dyDescent="0.3">
      <c r="A2" s="106" t="s">
        <v>152</v>
      </c>
      <c r="B2" s="107"/>
      <c r="C2" s="108" t="s">
        <v>153</v>
      </c>
      <c r="D2" s="108"/>
      <c r="E2" s="108"/>
      <c r="F2" s="108"/>
      <c r="G2" s="10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1" t="s">
        <v>188</v>
      </c>
      <c r="AJ2" s="91"/>
      <c r="AK2" s="91"/>
      <c r="AL2" s="91"/>
      <c r="AM2" s="91"/>
      <c r="AN2" s="91"/>
      <c r="AO2" s="91"/>
    </row>
    <row r="3" spans="1:41" ht="14.25" thickTop="1" thickBot="1" x14ac:dyDescent="0.3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8"/>
      <c r="O3" s="8"/>
      <c r="P3" s="8"/>
      <c r="Q3" s="8"/>
      <c r="R3" s="8"/>
      <c r="S3" s="8"/>
      <c r="T3" s="8"/>
      <c r="U3" s="3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54"/>
      <c r="AJ3" s="54"/>
      <c r="AK3" s="54"/>
      <c r="AL3" s="54"/>
      <c r="AM3" s="46"/>
      <c r="AN3" s="46"/>
      <c r="AO3" s="46"/>
    </row>
    <row r="4" spans="1:41" ht="13.5" customHeight="1" thickTop="1" x14ac:dyDescent="0.25">
      <c r="A4" s="86" t="s">
        <v>154</v>
      </c>
      <c r="B4" s="87"/>
      <c r="C4" s="87"/>
      <c r="D4" s="87"/>
      <c r="E4" s="87" t="s">
        <v>155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  <c r="AI4" s="120" t="s">
        <v>156</v>
      </c>
      <c r="AJ4" s="120"/>
      <c r="AK4" s="120"/>
      <c r="AL4" s="120"/>
      <c r="AM4" s="120"/>
      <c r="AN4" s="120"/>
      <c r="AO4" s="120"/>
    </row>
    <row r="5" spans="1:41" ht="100.5" customHeight="1" thickBot="1" x14ac:dyDescent="0.3">
      <c r="A5" s="12" t="s">
        <v>0</v>
      </c>
      <c r="B5" s="13" t="s">
        <v>157</v>
      </c>
      <c r="C5" s="13" t="s">
        <v>2</v>
      </c>
      <c r="D5" s="13" t="s">
        <v>3</v>
      </c>
      <c r="E5" s="14">
        <v>44180</v>
      </c>
      <c r="F5" s="14">
        <v>44181</v>
      </c>
      <c r="G5" s="14">
        <v>44182</v>
      </c>
      <c r="H5" s="14">
        <v>44183</v>
      </c>
      <c r="I5" s="14">
        <v>44184</v>
      </c>
      <c r="J5" s="14">
        <v>44185</v>
      </c>
      <c r="K5" s="14">
        <v>44186</v>
      </c>
      <c r="L5" s="14">
        <v>44187</v>
      </c>
      <c r="M5" s="14">
        <v>44188</v>
      </c>
      <c r="N5" s="14">
        <v>44189</v>
      </c>
      <c r="O5" s="14">
        <v>44190</v>
      </c>
      <c r="P5" s="14">
        <v>44191</v>
      </c>
      <c r="Q5" s="14">
        <v>44192</v>
      </c>
      <c r="R5" s="14">
        <v>44193</v>
      </c>
      <c r="S5" s="14">
        <v>44194</v>
      </c>
      <c r="T5" s="14">
        <v>44195</v>
      </c>
      <c r="U5" s="14">
        <v>44196</v>
      </c>
      <c r="V5" s="14">
        <v>44197</v>
      </c>
      <c r="W5" s="14">
        <v>44198</v>
      </c>
      <c r="X5" s="14">
        <v>44199</v>
      </c>
      <c r="Y5" s="14">
        <v>44200</v>
      </c>
      <c r="Z5" s="14">
        <v>44201</v>
      </c>
      <c r="AA5" s="14">
        <v>44202</v>
      </c>
      <c r="AB5" s="14">
        <v>44203</v>
      </c>
      <c r="AC5" s="14">
        <v>44204</v>
      </c>
      <c r="AD5" s="14">
        <v>44205</v>
      </c>
      <c r="AE5" s="14">
        <v>44206</v>
      </c>
      <c r="AF5" s="14">
        <v>44207</v>
      </c>
      <c r="AG5" s="14">
        <v>44208</v>
      </c>
      <c r="AH5" s="14">
        <v>44209</v>
      </c>
      <c r="AI5" s="14">
        <v>44210</v>
      </c>
      <c r="AJ5" s="47" t="s">
        <v>158</v>
      </c>
      <c r="AK5" s="47" t="s">
        <v>159</v>
      </c>
      <c r="AL5" s="47" t="s">
        <v>160</v>
      </c>
      <c r="AM5" s="47" t="s">
        <v>161</v>
      </c>
      <c r="AN5" s="47" t="s">
        <v>162</v>
      </c>
      <c r="AO5" s="48" t="s">
        <v>156</v>
      </c>
    </row>
    <row r="6" spans="1:41" ht="14.25" thickTop="1" thickBot="1" x14ac:dyDescent="0.3">
      <c r="A6" s="15">
        <v>1</v>
      </c>
      <c r="B6" s="19">
        <v>17468559162</v>
      </c>
      <c r="C6" s="19" t="s">
        <v>98</v>
      </c>
      <c r="D6" s="20" t="s">
        <v>99</v>
      </c>
      <c r="E6" s="16" t="s">
        <v>189</v>
      </c>
      <c r="F6" s="17" t="s">
        <v>189</v>
      </c>
      <c r="G6" s="17" t="s">
        <v>189</v>
      </c>
      <c r="H6" s="17" t="s">
        <v>189</v>
      </c>
      <c r="I6" s="17" t="s">
        <v>190</v>
      </c>
      <c r="J6" s="17" t="s">
        <v>190</v>
      </c>
      <c r="K6" s="16" t="s">
        <v>189</v>
      </c>
      <c r="L6" s="16" t="s">
        <v>189</v>
      </c>
      <c r="M6" s="17" t="s">
        <v>189</v>
      </c>
      <c r="N6" s="17" t="s">
        <v>189</v>
      </c>
      <c r="O6" s="17" t="s">
        <v>189</v>
      </c>
      <c r="P6" s="17" t="s">
        <v>190</v>
      </c>
      <c r="Q6" s="17" t="s">
        <v>190</v>
      </c>
      <c r="R6" s="16" t="s">
        <v>189</v>
      </c>
      <c r="S6" s="16" t="s">
        <v>189</v>
      </c>
      <c r="T6" s="17" t="s">
        <v>189</v>
      </c>
      <c r="U6" s="17" t="s">
        <v>189</v>
      </c>
      <c r="V6" s="17" t="s">
        <v>190</v>
      </c>
      <c r="W6" s="17" t="s">
        <v>190</v>
      </c>
      <c r="X6" s="17" t="s">
        <v>190</v>
      </c>
      <c r="Y6" s="16" t="s">
        <v>189</v>
      </c>
      <c r="Z6" s="16" t="s">
        <v>189</v>
      </c>
      <c r="AA6" s="17" t="s">
        <v>189</v>
      </c>
      <c r="AB6" s="17" t="s">
        <v>189</v>
      </c>
      <c r="AC6" s="17" t="s">
        <v>189</v>
      </c>
      <c r="AD6" s="17" t="s">
        <v>190</v>
      </c>
      <c r="AE6" s="17" t="s">
        <v>190</v>
      </c>
      <c r="AF6" s="16" t="s">
        <v>189</v>
      </c>
      <c r="AG6" s="16" t="s">
        <v>189</v>
      </c>
      <c r="AH6" s="45" t="s">
        <v>189</v>
      </c>
      <c r="AI6" s="49" t="s">
        <v>189</v>
      </c>
      <c r="AJ6" s="49">
        <v>22</v>
      </c>
      <c r="AK6" s="49">
        <v>9</v>
      </c>
      <c r="AL6" s="49"/>
      <c r="AM6" s="49"/>
      <c r="AN6" s="49"/>
      <c r="AO6" s="50">
        <v>31</v>
      </c>
    </row>
    <row r="7" spans="1:41" ht="14.25" thickTop="1" thickBot="1" x14ac:dyDescent="0.3">
      <c r="A7" s="18">
        <v>2</v>
      </c>
      <c r="B7" s="19"/>
      <c r="C7" s="19"/>
      <c r="D7" s="20"/>
      <c r="E7" s="16"/>
      <c r="F7" s="17"/>
      <c r="G7" s="17"/>
      <c r="H7" s="17"/>
      <c r="I7" s="17"/>
      <c r="J7" s="17"/>
      <c r="K7" s="16"/>
      <c r="L7" s="16"/>
      <c r="M7" s="17"/>
      <c r="N7" s="17"/>
      <c r="O7" s="17"/>
      <c r="P7" s="17"/>
      <c r="Q7" s="17"/>
      <c r="R7" s="16"/>
      <c r="S7" s="16"/>
      <c r="T7" s="17"/>
      <c r="U7" s="38"/>
      <c r="V7" s="17"/>
      <c r="W7" s="17"/>
      <c r="X7" s="17"/>
      <c r="Y7" s="16"/>
      <c r="Z7" s="16"/>
      <c r="AA7" s="17"/>
      <c r="AB7" s="17"/>
      <c r="AC7" s="17"/>
      <c r="AD7" s="17"/>
      <c r="AE7" s="17"/>
      <c r="AF7" s="16"/>
      <c r="AG7" s="16"/>
      <c r="AH7" s="45"/>
      <c r="AI7" s="49"/>
      <c r="AJ7" s="49"/>
      <c r="AK7" s="49"/>
      <c r="AL7" s="49"/>
      <c r="AM7" s="49"/>
      <c r="AN7" s="49"/>
      <c r="AO7" s="50"/>
    </row>
    <row r="8" spans="1:41" ht="14.25" thickTop="1" thickBot="1" x14ac:dyDescent="0.3">
      <c r="A8" s="18">
        <v>3</v>
      </c>
      <c r="B8" s="19"/>
      <c r="C8" s="19"/>
      <c r="D8" s="20"/>
      <c r="E8" s="16"/>
      <c r="F8" s="17"/>
      <c r="G8" s="17"/>
      <c r="H8" s="17"/>
      <c r="I8" s="17"/>
      <c r="J8" s="17"/>
      <c r="K8" s="16"/>
      <c r="L8" s="16"/>
      <c r="M8" s="17"/>
      <c r="N8" s="17"/>
      <c r="O8" s="17"/>
      <c r="P8" s="17"/>
      <c r="Q8" s="17"/>
      <c r="R8" s="16"/>
      <c r="S8" s="16"/>
      <c r="T8" s="17"/>
      <c r="U8" s="38"/>
      <c r="V8" s="17"/>
      <c r="W8" s="17"/>
      <c r="X8" s="17"/>
      <c r="Y8" s="16"/>
      <c r="Z8" s="16"/>
      <c r="AA8" s="17"/>
      <c r="AB8" s="17"/>
      <c r="AC8" s="17"/>
      <c r="AD8" s="17"/>
      <c r="AE8" s="17"/>
      <c r="AF8" s="16"/>
      <c r="AG8" s="16"/>
      <c r="AH8" s="45"/>
      <c r="AI8" s="49"/>
      <c r="AJ8" s="49"/>
      <c r="AK8" s="49"/>
      <c r="AL8" s="49"/>
      <c r="AM8" s="49"/>
      <c r="AN8" s="49"/>
      <c r="AO8" s="50"/>
    </row>
    <row r="9" spans="1:41" ht="15.75" thickTop="1" x14ac:dyDescent="0.25">
      <c r="A9" s="15">
        <v>4</v>
      </c>
      <c r="B9" s="19"/>
      <c r="C9" s="19"/>
      <c r="D9" s="20"/>
      <c r="E9" s="16"/>
      <c r="F9" s="17"/>
      <c r="G9" s="17"/>
      <c r="H9" s="17"/>
      <c r="I9" s="17"/>
      <c r="J9" s="17"/>
      <c r="K9" s="16"/>
      <c r="L9" s="16"/>
      <c r="M9" s="17"/>
      <c r="N9" s="17"/>
      <c r="O9" s="17"/>
      <c r="P9" s="17"/>
      <c r="Q9" s="17"/>
      <c r="R9" s="16"/>
      <c r="S9" s="16"/>
      <c r="T9" s="17"/>
      <c r="U9" s="38"/>
      <c r="V9" s="17"/>
      <c r="W9" s="17"/>
      <c r="X9" s="17"/>
      <c r="Y9" s="16"/>
      <c r="Z9" s="16"/>
      <c r="AA9" s="17"/>
      <c r="AB9" s="17"/>
      <c r="AC9" s="17"/>
      <c r="AD9" s="17"/>
      <c r="AE9" s="17"/>
      <c r="AF9" s="16"/>
      <c r="AG9" s="16"/>
      <c r="AH9" s="45"/>
      <c r="AI9" s="55"/>
      <c r="AJ9" s="49"/>
      <c r="AK9" s="49"/>
      <c r="AL9" s="49"/>
      <c r="AM9" s="49"/>
      <c r="AN9" s="49"/>
      <c r="AO9" s="50"/>
    </row>
    <row r="10" spans="1:41" x14ac:dyDescent="0.25">
      <c r="A10" s="21"/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9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4"/>
      <c r="AK10" s="24"/>
      <c r="AL10" s="24"/>
      <c r="AM10" s="23"/>
      <c r="AN10" s="24"/>
    </row>
    <row r="11" spans="1:41" ht="15" x14ac:dyDescent="0.25">
      <c r="B11" s="25" t="s">
        <v>163</v>
      </c>
      <c r="C11" s="25"/>
      <c r="D11" s="53"/>
      <c r="E11" s="23"/>
      <c r="F11" s="53"/>
      <c r="G11" s="121">
        <f ca="1">AI1</f>
        <v>44676</v>
      </c>
      <c r="H11" s="122"/>
      <c r="I11" s="27" t="s">
        <v>164</v>
      </c>
      <c r="J11" s="27"/>
      <c r="K11" s="91" t="str">
        <f>AI2</f>
        <v>15 ARALIK-14 OCAK</v>
      </c>
      <c r="L11" s="91"/>
      <c r="M11" s="91"/>
      <c r="N11" s="91"/>
      <c r="O11" s="91"/>
      <c r="P11" s="91"/>
      <c r="Q11" s="91"/>
      <c r="R11" s="25" t="s">
        <v>165</v>
      </c>
      <c r="S11" s="25"/>
      <c r="T11" s="25"/>
      <c r="U11" s="40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1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1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1" ht="12.75" customHeight="1" x14ac:dyDescent="0.25">
      <c r="B13" s="28" t="s">
        <v>166</v>
      </c>
      <c r="C13" s="28"/>
      <c r="E13" s="53"/>
      <c r="F13" s="29"/>
      <c r="G13" s="29"/>
      <c r="H13" s="29"/>
      <c r="I13" s="29"/>
      <c r="J13" s="29"/>
      <c r="K13" s="53"/>
      <c r="L13" s="53"/>
      <c r="M13" s="84"/>
      <c r="N13" s="84"/>
      <c r="O13" s="84"/>
      <c r="P13" s="84"/>
      <c r="Q13" s="84"/>
      <c r="R13" s="84"/>
      <c r="S13" s="53"/>
      <c r="T13" s="53"/>
      <c r="U13" s="41"/>
      <c r="V13" s="53"/>
      <c r="W13" s="53"/>
      <c r="X13" s="53"/>
      <c r="Y13" s="53"/>
      <c r="Z13" s="53"/>
      <c r="AA13" s="53"/>
      <c r="AB13" s="53"/>
      <c r="AC13" s="53"/>
      <c r="AD13" s="53"/>
      <c r="AE13" s="28" t="s">
        <v>167</v>
      </c>
      <c r="AG13" s="53"/>
      <c r="AH13" s="53"/>
      <c r="AI13" s="53"/>
      <c r="AJ13" s="53"/>
      <c r="AK13" s="53"/>
      <c r="AL13" s="53"/>
      <c r="AM13" s="53"/>
      <c r="AN13" s="53"/>
    </row>
    <row r="14" spans="1:41" ht="12.75" customHeight="1" x14ac:dyDescent="0.25">
      <c r="E14" s="29"/>
      <c r="F14" s="29"/>
      <c r="G14" s="29"/>
      <c r="H14" s="29"/>
      <c r="I14" s="29"/>
      <c r="J14" s="29"/>
      <c r="K14" s="29"/>
      <c r="L14" s="29"/>
      <c r="M14" s="113"/>
      <c r="N14" s="114"/>
      <c r="O14" s="114"/>
      <c r="P14" s="114"/>
      <c r="Q14" s="114"/>
      <c r="R14" s="114"/>
      <c r="S14" s="52"/>
      <c r="T14" s="52"/>
      <c r="U14" s="42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1" ht="12.75" customHeight="1" x14ac:dyDescent="0.25">
      <c r="E15" s="29"/>
      <c r="F15" s="29"/>
      <c r="G15" s="116"/>
      <c r="H15" s="116"/>
      <c r="I15" s="116"/>
      <c r="J15" s="116"/>
      <c r="K15" s="116"/>
      <c r="L15" s="116"/>
      <c r="M15" s="116"/>
      <c r="N15" s="84" t="s">
        <v>168</v>
      </c>
      <c r="O15" s="84"/>
      <c r="P15" s="84"/>
      <c r="Q15" s="84"/>
      <c r="R15" s="84"/>
      <c r="S15" s="84"/>
      <c r="T15" s="84"/>
      <c r="U15" s="84"/>
      <c r="V15" s="84"/>
      <c r="W15" s="53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1" ht="12.75" customHeight="1" x14ac:dyDescent="0.25">
      <c r="B16" s="7" t="s">
        <v>169</v>
      </c>
      <c r="C16" s="7" t="s">
        <v>187</v>
      </c>
      <c r="D16" s="117"/>
      <c r="E16" s="117"/>
      <c r="F16" s="117"/>
      <c r="G16" s="117"/>
      <c r="H16" s="117"/>
      <c r="I16" s="117"/>
      <c r="J16" s="117"/>
      <c r="K16" s="29"/>
      <c r="L16" s="29"/>
      <c r="M16" s="29"/>
      <c r="N16" s="81">
        <f ca="1">TODAY()</f>
        <v>44676</v>
      </c>
      <c r="O16" s="82"/>
      <c r="P16" s="82"/>
      <c r="Q16" s="82"/>
      <c r="R16" s="82"/>
      <c r="S16" s="82"/>
      <c r="T16" s="82"/>
      <c r="U16" s="82"/>
      <c r="V16" s="82"/>
      <c r="W16" s="31"/>
      <c r="X16" s="29"/>
      <c r="Y16" s="29"/>
      <c r="Z16" s="29"/>
      <c r="AA16" s="29"/>
      <c r="AB16" s="29"/>
      <c r="AC16" s="29"/>
      <c r="AD16" s="29"/>
      <c r="AE16" s="29" t="s">
        <v>169</v>
      </c>
      <c r="AF16" s="29"/>
      <c r="AG16" s="29"/>
      <c r="AH16" s="29"/>
      <c r="AI16" s="118" t="s">
        <v>191</v>
      </c>
      <c r="AJ16" s="118"/>
      <c r="AK16" s="118"/>
      <c r="AL16" s="118"/>
      <c r="AM16" s="118"/>
      <c r="AN16" s="29"/>
    </row>
    <row r="17" spans="1:40" ht="12.75" customHeight="1" x14ac:dyDescent="0.25"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113"/>
      <c r="O17" s="114"/>
      <c r="P17" s="114"/>
      <c r="Q17" s="114"/>
      <c r="R17" s="114"/>
      <c r="S17" s="114"/>
      <c r="T17" s="114"/>
      <c r="U17" s="114"/>
      <c r="V17" s="114"/>
      <c r="W17" s="52"/>
      <c r="X17" s="29"/>
      <c r="Y17" s="29"/>
      <c r="Z17" s="29"/>
      <c r="AA17" s="29"/>
      <c r="AB17" s="29"/>
      <c r="AC17" s="29"/>
      <c r="AD17" s="29"/>
      <c r="AE17" s="29"/>
      <c r="AF17" s="29"/>
      <c r="AI17" s="115"/>
      <c r="AJ17" s="115"/>
      <c r="AK17" s="115"/>
      <c r="AL17" s="115"/>
      <c r="AM17" s="115"/>
      <c r="AN17" s="29"/>
    </row>
    <row r="18" spans="1:40" ht="12.75" customHeight="1" x14ac:dyDescent="0.25">
      <c r="B18" s="7" t="s">
        <v>170</v>
      </c>
      <c r="C18" s="7" t="s">
        <v>186</v>
      </c>
      <c r="D18" s="33"/>
      <c r="E18" s="29"/>
      <c r="F18" s="29"/>
      <c r="G18" s="114"/>
      <c r="H18" s="114"/>
      <c r="I18" s="114"/>
      <c r="J18" s="114"/>
      <c r="K18" s="114"/>
      <c r="L18" s="114"/>
      <c r="M18" s="114"/>
      <c r="N18" s="29"/>
      <c r="O18" s="29"/>
      <c r="P18" s="29"/>
      <c r="Q18" s="29"/>
      <c r="R18" s="29"/>
      <c r="S18" s="29"/>
      <c r="T18" s="29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 t="s">
        <v>170</v>
      </c>
      <c r="AF18" s="29"/>
      <c r="AI18" s="115" t="s">
        <v>185</v>
      </c>
      <c r="AJ18" s="115"/>
      <c r="AK18" s="115"/>
      <c r="AL18" s="115"/>
      <c r="AM18" s="115"/>
      <c r="AN18" s="29"/>
    </row>
    <row r="19" spans="1:40" ht="12.75" customHeight="1" x14ac:dyDescent="0.25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x14ac:dyDescent="0.25">
      <c r="B20" s="7" t="s">
        <v>171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 t="s">
        <v>171</v>
      </c>
      <c r="AF20" s="29"/>
      <c r="AG20" s="29"/>
      <c r="AH20" s="29"/>
      <c r="AI20" s="29"/>
      <c r="AJ20" s="29"/>
      <c r="AL20" s="29"/>
      <c r="AM20" s="29"/>
      <c r="AN20" s="29"/>
    </row>
    <row r="21" spans="1:40" x14ac:dyDescent="0.25">
      <c r="AK21" s="34"/>
    </row>
    <row r="22" spans="1:40" x14ac:dyDescent="0.25">
      <c r="A22" s="7" t="s">
        <v>172</v>
      </c>
      <c r="AM22" s="29"/>
    </row>
    <row r="23" spans="1:40" x14ac:dyDescent="0.25">
      <c r="A23" s="7" t="s">
        <v>173</v>
      </c>
      <c r="AM23" s="29"/>
    </row>
    <row r="24" spans="1:40" x14ac:dyDescent="0.25">
      <c r="A24" s="7" t="s">
        <v>174</v>
      </c>
      <c r="AM24" s="29"/>
    </row>
    <row r="25" spans="1:40" x14ac:dyDescent="0.25">
      <c r="A25" s="7" t="s">
        <v>175</v>
      </c>
      <c r="AM25" s="29"/>
    </row>
    <row r="26" spans="1:40" x14ac:dyDescent="0.25">
      <c r="A26" s="7" t="s">
        <v>176</v>
      </c>
      <c r="AM26" s="29"/>
    </row>
    <row r="27" spans="1:40" x14ac:dyDescent="0.25">
      <c r="K27" s="7">
        <v>0</v>
      </c>
      <c r="AM27" s="29"/>
    </row>
    <row r="28" spans="1:40" x14ac:dyDescent="0.25">
      <c r="A28" s="35" t="s">
        <v>177</v>
      </c>
    </row>
    <row r="29" spans="1:40" x14ac:dyDescent="0.25">
      <c r="A29" s="36"/>
    </row>
    <row r="30" spans="1:40" x14ac:dyDescent="0.25">
      <c r="A30" s="35" t="s">
        <v>178</v>
      </c>
    </row>
    <row r="31" spans="1:40" x14ac:dyDescent="0.25">
      <c r="A31" s="36"/>
    </row>
    <row r="32" spans="1:40" x14ac:dyDescent="0.25">
      <c r="A32" s="35" t="s">
        <v>179</v>
      </c>
    </row>
    <row r="33" spans="1:1" x14ac:dyDescent="0.25">
      <c r="A33" s="36"/>
    </row>
    <row r="34" spans="1:1" x14ac:dyDescent="0.25">
      <c r="A34" s="35" t="s">
        <v>180</v>
      </c>
    </row>
    <row r="35" spans="1:1" x14ac:dyDescent="0.25">
      <c r="A35" s="36"/>
    </row>
    <row r="36" spans="1:1" x14ac:dyDescent="0.25">
      <c r="A36" s="35" t="s">
        <v>181</v>
      </c>
    </row>
    <row r="37" spans="1:1" x14ac:dyDescent="0.25">
      <c r="A37" s="36"/>
    </row>
    <row r="38" spans="1:1" x14ac:dyDescent="0.25">
      <c r="A38" s="35" t="s">
        <v>182</v>
      </c>
    </row>
    <row r="39" spans="1:1" x14ac:dyDescent="0.25">
      <c r="A39" s="36"/>
    </row>
    <row r="40" spans="1:1" x14ac:dyDescent="0.25">
      <c r="A40" s="35" t="s">
        <v>183</v>
      </c>
    </row>
    <row r="41" spans="1:1" x14ac:dyDescent="0.25">
      <c r="A41" s="7" t="s">
        <v>184</v>
      </c>
    </row>
    <row r="42" spans="1:1" x14ac:dyDescent="0.25">
      <c r="A42" s="32"/>
    </row>
  </sheetData>
  <autoFilter ref="A5:D5"/>
  <mergeCells count="23">
    <mergeCell ref="M13:R13"/>
    <mergeCell ref="A1:B1"/>
    <mergeCell ref="C1:G1"/>
    <mergeCell ref="H1:AC1"/>
    <mergeCell ref="AI1:AO1"/>
    <mergeCell ref="A2:B2"/>
    <mergeCell ref="C2:G2"/>
    <mergeCell ref="AI2:AO2"/>
    <mergeCell ref="A4:D4"/>
    <mergeCell ref="E4:AH4"/>
    <mergeCell ref="AI4:AO4"/>
    <mergeCell ref="G11:H11"/>
    <mergeCell ref="K11:Q11"/>
    <mergeCell ref="N17:V17"/>
    <mergeCell ref="AI17:AM17"/>
    <mergeCell ref="G18:M18"/>
    <mergeCell ref="AI18:AM18"/>
    <mergeCell ref="M14:R14"/>
    <mergeCell ref="G15:M15"/>
    <mergeCell ref="N15:V15"/>
    <mergeCell ref="D16:J16"/>
    <mergeCell ref="N16:V16"/>
    <mergeCell ref="AI16:AM16"/>
  </mergeCells>
  <conditionalFormatting sqref="E8:AO8 E9:AH9 E7:AI7">
    <cfRule type="cellIs" dxfId="8" priority="43" stopIfTrue="1" operator="equal">
      <formula>"T"</formula>
    </cfRule>
    <cfRule type="cellIs" dxfId="7" priority="44" stopIfTrue="1" operator="equal">
      <formula>"R"</formula>
    </cfRule>
    <cfRule type="cellIs" dxfId="6" priority="45" stopIfTrue="1" operator="equal">
      <formula>"İ"</formula>
    </cfRule>
  </conditionalFormatting>
  <conditionalFormatting sqref="F6:J6 M6:Q6 T6:X6 AA6:AE6 AH6:AI6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AF6:AG6 Y6:Z6 R6:S6 K6:L6 E6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AI3">
      <formula1>#REF!</formula1>
    </dataValidation>
    <dataValidation type="textLength" allowBlank="1" showInputMessage="1" showErrorMessage="1" errorTitle="uyarı !!" error="T.C. KİMLİK NO 11 RAKAMDAN OLUŞMALIDIR.." sqref="B6:C9">
      <formula1>11</formula1>
      <formula2>11</formula2>
    </dataValidation>
  </dataValidations>
  <printOptions horizontalCentered="1"/>
  <pageMargins left="0.39370078740157483" right="0.39370078740157483" top="0.43" bottom="0.35433070866141736" header="0.42" footer="0.19685039370078741"/>
  <pageSetup paperSize="9" scale="77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Liste</vt:lpstr>
      <vt:lpstr>ARALIK 2020</vt:lpstr>
      <vt:lpstr>MÜŞEREF UĞURLU</vt:lpstr>
      <vt:lpstr>'ARALIK 2020'!Yazdırma_Alanı</vt:lpstr>
      <vt:lpstr>'MÜŞEREF UĞURLU'!Yazdırma_Alanı</vt:lpstr>
      <vt:lpstr>'ARALIK 2020'!Yazdırma_Başlıkları</vt:lpstr>
      <vt:lpstr>'MÜŞEREF UĞURLU'!Yazdırma_Başlıkları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2022-03-30T08:52:15Z</cp:lastPrinted>
  <dcterms:created xsi:type="dcterms:W3CDTF">2018-04-13T08:06:16Z</dcterms:created>
  <dcterms:modified xsi:type="dcterms:W3CDTF">2022-04-25T08:01:39Z</dcterms:modified>
</cp:coreProperties>
</file>